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5" yWindow="8595" windowWidth="28830" windowHeight="4245"/>
  </bookViews>
  <sheets>
    <sheet name="товары, работы и услуги" sheetId="4" r:id="rId1"/>
  </sheets>
  <definedNames>
    <definedName name="_xlnm._FilterDatabase" localSheetId="0" hidden="1">'товары, работы и услуги'!$A$8:$AB$1115</definedName>
    <definedName name="_xlnm.Print_Area" localSheetId="0">'товары, работы и услуги'!$A$1:$AA$70</definedName>
  </definedNames>
  <calcPr calcId="145621"/>
  <fileRecoveryPr autoRecover="0"/>
</workbook>
</file>

<file path=xl/calcChain.xml><?xml version="1.0" encoding="utf-8"?>
<calcChain xmlns="http://schemas.openxmlformats.org/spreadsheetml/2006/main">
  <c r="W1114" i="4" l="1"/>
  <c r="W702" i="4"/>
  <c r="W296" i="4"/>
  <c r="W283" i="4"/>
  <c r="W252" i="4"/>
  <c r="W245" i="4"/>
  <c r="W246" i="4" s="1"/>
  <c r="W226" i="4"/>
  <c r="W208" i="4"/>
  <c r="W203" i="4"/>
  <c r="X185" i="4"/>
  <c r="W185" i="4"/>
  <c r="W179" i="4"/>
  <c r="W172" i="4"/>
  <c r="X126" i="4"/>
  <c r="W126" i="4"/>
  <c r="W69" i="4"/>
  <c r="W64" i="4"/>
  <c r="W58" i="4"/>
  <c r="W59" i="4" s="1"/>
  <c r="W53" i="4"/>
  <c r="X47" i="4"/>
  <c r="W47" i="4"/>
  <c r="W41" i="4"/>
  <c r="W36" i="4"/>
  <c r="W33" i="4"/>
  <c r="W28" i="4"/>
  <c r="W17" i="4"/>
  <c r="W13" i="4"/>
  <c r="W227" i="4" l="1"/>
  <c r="W204" i="4"/>
  <c r="W180" i="4"/>
  <c r="W42" i="4"/>
  <c r="W1115" i="4" l="1"/>
  <c r="X1113" i="4"/>
  <c r="X1112" i="4"/>
  <c r="X1111" i="4"/>
  <c r="X1110" i="4"/>
  <c r="X1109" i="4"/>
  <c r="X1108" i="4"/>
  <c r="X1107" i="4"/>
  <c r="X1106" i="4"/>
  <c r="X1105" i="4"/>
  <c r="X1104" i="4"/>
  <c r="X1103" i="4"/>
  <c r="X1102" i="4"/>
  <c r="X1101" i="4"/>
  <c r="X1100" i="4"/>
  <c r="X1099" i="4"/>
  <c r="X1098" i="4"/>
  <c r="X1097" i="4"/>
  <c r="X1096" i="4"/>
  <c r="X1095" i="4"/>
  <c r="X1094" i="4"/>
  <c r="X1093" i="4"/>
  <c r="X1092" i="4"/>
  <c r="X1091" i="4"/>
  <c r="X1090" i="4"/>
  <c r="X1089" i="4"/>
  <c r="X1088" i="4"/>
  <c r="X1087" i="4"/>
  <c r="X1086" i="4"/>
  <c r="X1085" i="4"/>
  <c r="X1084" i="4"/>
  <c r="X1083" i="4"/>
  <c r="X1082" i="4"/>
  <c r="X1081" i="4"/>
  <c r="X1080" i="4"/>
  <c r="X1079" i="4"/>
  <c r="X1078" i="4"/>
  <c r="X1077" i="4"/>
  <c r="X1076" i="4"/>
  <c r="X1075" i="4"/>
  <c r="X1074" i="4"/>
  <c r="X1073" i="4"/>
  <c r="X1072" i="4"/>
  <c r="X1071" i="4"/>
  <c r="X1070" i="4"/>
  <c r="X1069" i="4"/>
  <c r="X1068" i="4"/>
  <c r="X1067" i="4"/>
  <c r="X1066" i="4"/>
  <c r="X1065" i="4"/>
  <c r="X1064" i="4"/>
  <c r="X1063" i="4"/>
  <c r="X1062" i="4"/>
  <c r="X1061" i="4"/>
  <c r="X1060" i="4"/>
  <c r="X1059" i="4"/>
  <c r="X1058" i="4"/>
  <c r="X1057" i="4"/>
  <c r="X1056" i="4"/>
  <c r="X1055" i="4"/>
  <c r="X1054" i="4"/>
  <c r="X1053" i="4"/>
  <c r="X1052" i="4"/>
  <c r="X1051" i="4"/>
  <c r="X1050" i="4"/>
  <c r="X1049" i="4"/>
  <c r="X1048" i="4"/>
  <c r="X1047" i="4"/>
  <c r="X1046" i="4"/>
  <c r="X1045" i="4"/>
  <c r="X1044" i="4"/>
  <c r="X1043" i="4"/>
  <c r="X1042" i="4"/>
  <c r="X1041" i="4"/>
  <c r="X1040" i="4"/>
  <c r="X1039" i="4"/>
  <c r="X1038" i="4"/>
  <c r="X1037" i="4"/>
  <c r="X1036" i="4"/>
  <c r="X1035" i="4"/>
  <c r="X1034" i="4"/>
  <c r="X1033" i="4"/>
  <c r="X1032" i="4"/>
  <c r="X1031" i="4"/>
  <c r="X1030" i="4"/>
  <c r="X1029" i="4"/>
  <c r="X1028" i="4"/>
  <c r="X1027" i="4"/>
  <c r="X1026" i="4"/>
  <c r="X1025" i="4"/>
  <c r="X1024" i="4"/>
  <c r="X1023" i="4"/>
  <c r="X1022" i="4"/>
  <c r="X1021" i="4"/>
  <c r="X1020" i="4"/>
  <c r="X1019" i="4"/>
  <c r="X1018" i="4"/>
  <c r="X1017" i="4"/>
  <c r="X1016" i="4"/>
  <c r="X1015" i="4"/>
  <c r="X1014" i="4"/>
  <c r="X1013" i="4"/>
  <c r="X1012" i="4"/>
  <c r="X1011" i="4"/>
  <c r="X1010" i="4"/>
  <c r="X1009" i="4"/>
  <c r="X1008" i="4"/>
  <c r="X1007" i="4"/>
  <c r="X1006" i="4"/>
  <c r="X1005" i="4"/>
  <c r="X1004" i="4"/>
  <c r="X1003" i="4"/>
  <c r="X1002" i="4"/>
  <c r="X1001" i="4"/>
  <c r="X1000" i="4"/>
  <c r="X999" i="4"/>
  <c r="X998" i="4"/>
  <c r="X997" i="4"/>
  <c r="X996" i="4"/>
  <c r="X995" i="4"/>
  <c r="X994" i="4"/>
  <c r="X993" i="4"/>
  <c r="X992" i="4"/>
  <c r="X991" i="4"/>
  <c r="X990" i="4"/>
  <c r="X989" i="4"/>
  <c r="X988" i="4"/>
  <c r="X987" i="4"/>
  <c r="X986" i="4"/>
  <c r="X985" i="4"/>
  <c r="X984" i="4"/>
  <c r="X983" i="4"/>
  <c r="X982" i="4"/>
  <c r="X981" i="4"/>
  <c r="X980" i="4"/>
  <c r="X979" i="4"/>
  <c r="X978" i="4"/>
  <c r="X977" i="4"/>
  <c r="X976" i="4"/>
  <c r="X975" i="4"/>
  <c r="X974" i="4"/>
  <c r="X973" i="4"/>
  <c r="X972" i="4"/>
  <c r="X971" i="4"/>
  <c r="X970" i="4"/>
  <c r="X969" i="4"/>
  <c r="X968" i="4"/>
  <c r="X967" i="4"/>
  <c r="X966" i="4"/>
  <c r="X965" i="4"/>
  <c r="X964" i="4"/>
  <c r="X963" i="4"/>
  <c r="X962" i="4"/>
  <c r="X961" i="4"/>
  <c r="X960" i="4"/>
  <c r="X959" i="4"/>
  <c r="X958" i="4"/>
  <c r="X957" i="4"/>
  <c r="X956" i="4"/>
  <c r="X955" i="4"/>
  <c r="X954" i="4"/>
  <c r="X953" i="4"/>
  <c r="X952" i="4"/>
  <c r="X951" i="4"/>
  <c r="X950" i="4"/>
  <c r="X949" i="4"/>
  <c r="X948" i="4"/>
  <c r="X947" i="4"/>
  <c r="X946" i="4"/>
  <c r="X945" i="4"/>
  <c r="X944" i="4"/>
  <c r="X943" i="4"/>
  <c r="X942" i="4"/>
  <c r="X941" i="4"/>
  <c r="X940" i="4"/>
  <c r="X939" i="4"/>
  <c r="X938" i="4"/>
  <c r="X937" i="4"/>
  <c r="X936" i="4"/>
  <c r="X935" i="4"/>
  <c r="X934" i="4"/>
  <c r="X933" i="4"/>
  <c r="X932" i="4"/>
  <c r="X931" i="4"/>
  <c r="X930" i="4"/>
  <c r="X929" i="4"/>
  <c r="X928" i="4"/>
  <c r="X927" i="4"/>
  <c r="X926" i="4"/>
  <c r="X925" i="4"/>
  <c r="X924" i="4"/>
  <c r="X923" i="4"/>
  <c r="X922" i="4"/>
  <c r="X921" i="4"/>
  <c r="X920" i="4"/>
  <c r="X919" i="4"/>
  <c r="X918" i="4"/>
  <c r="X917" i="4"/>
  <c r="X916" i="4"/>
  <c r="X915" i="4"/>
  <c r="X914" i="4"/>
  <c r="X913" i="4"/>
  <c r="X912" i="4"/>
  <c r="X911" i="4"/>
  <c r="X910" i="4"/>
  <c r="X909" i="4"/>
  <c r="X908" i="4"/>
  <c r="X907" i="4"/>
  <c r="X906" i="4"/>
  <c r="X905" i="4"/>
  <c r="X904" i="4"/>
  <c r="X903" i="4"/>
  <c r="X902" i="4"/>
  <c r="X901" i="4"/>
  <c r="X900" i="4"/>
  <c r="X899" i="4"/>
  <c r="X898" i="4"/>
  <c r="X897" i="4"/>
  <c r="X896" i="4"/>
  <c r="X895" i="4"/>
  <c r="X894" i="4"/>
  <c r="X893" i="4"/>
  <c r="X892" i="4"/>
  <c r="X891" i="4"/>
  <c r="X890" i="4"/>
  <c r="X889" i="4"/>
  <c r="X888" i="4"/>
  <c r="X887" i="4"/>
  <c r="X886" i="4"/>
  <c r="X885" i="4"/>
  <c r="X884" i="4"/>
  <c r="X883" i="4"/>
  <c r="X882" i="4"/>
  <c r="X881" i="4"/>
  <c r="X880" i="4"/>
  <c r="X879" i="4"/>
  <c r="X878" i="4"/>
  <c r="X877" i="4"/>
  <c r="X876" i="4"/>
  <c r="X875" i="4"/>
  <c r="X874" i="4"/>
  <c r="X873" i="4"/>
  <c r="X872" i="4"/>
  <c r="X871" i="4"/>
  <c r="X870" i="4"/>
  <c r="X869" i="4"/>
  <c r="X868" i="4"/>
  <c r="X867" i="4"/>
  <c r="X866" i="4"/>
  <c r="X865" i="4"/>
  <c r="X864" i="4"/>
  <c r="X863" i="4"/>
  <c r="X862" i="4"/>
  <c r="X861" i="4"/>
  <c r="X860" i="4"/>
  <c r="X859" i="4"/>
  <c r="X858" i="4"/>
  <c r="X857" i="4"/>
  <c r="X856" i="4"/>
  <c r="X855" i="4"/>
  <c r="X854" i="4"/>
  <c r="X853" i="4"/>
  <c r="X852" i="4"/>
  <c r="X851" i="4"/>
  <c r="X850" i="4"/>
  <c r="X849" i="4"/>
  <c r="X848" i="4"/>
  <c r="X847" i="4"/>
  <c r="X846" i="4"/>
  <c r="X845" i="4"/>
  <c r="X844" i="4"/>
  <c r="X843" i="4"/>
  <c r="X842" i="4"/>
  <c r="X841" i="4"/>
  <c r="X840" i="4"/>
  <c r="X839" i="4"/>
  <c r="X838" i="4"/>
  <c r="X837" i="4"/>
  <c r="X836" i="4"/>
  <c r="X835" i="4"/>
  <c r="X834" i="4"/>
  <c r="X833" i="4"/>
  <c r="X832" i="4"/>
  <c r="X831" i="4"/>
  <c r="X830" i="4"/>
  <c r="X829" i="4"/>
  <c r="X828" i="4"/>
  <c r="X827" i="4"/>
  <c r="X826" i="4"/>
  <c r="X825" i="4"/>
  <c r="X824" i="4"/>
  <c r="X823" i="4"/>
  <c r="X822" i="4"/>
  <c r="X821" i="4"/>
  <c r="X820" i="4"/>
  <c r="X819" i="4"/>
  <c r="X818" i="4"/>
  <c r="X817" i="4"/>
  <c r="X816" i="4"/>
  <c r="X815" i="4"/>
  <c r="X814" i="4"/>
  <c r="X813" i="4"/>
  <c r="X812" i="4"/>
  <c r="X811" i="4"/>
  <c r="X810" i="4"/>
  <c r="X809" i="4"/>
  <c r="X808" i="4"/>
  <c r="X807" i="4"/>
  <c r="X806" i="4"/>
  <c r="X805" i="4"/>
  <c r="X804" i="4"/>
  <c r="X803" i="4"/>
  <c r="X802" i="4"/>
  <c r="X801" i="4"/>
  <c r="X800" i="4"/>
  <c r="X799" i="4"/>
  <c r="X798" i="4"/>
  <c r="X797" i="4"/>
  <c r="X796" i="4"/>
  <c r="X795" i="4"/>
  <c r="X794" i="4"/>
  <c r="X793" i="4"/>
  <c r="X792" i="4"/>
  <c r="X791" i="4"/>
  <c r="X790" i="4"/>
  <c r="X789" i="4"/>
  <c r="X788" i="4"/>
  <c r="X787" i="4"/>
  <c r="X786" i="4"/>
  <c r="X785" i="4"/>
  <c r="X784" i="4"/>
  <c r="X783" i="4"/>
  <c r="X782" i="4"/>
  <c r="X781" i="4"/>
  <c r="X780" i="4"/>
  <c r="X779" i="4"/>
  <c r="X778" i="4"/>
  <c r="X777" i="4"/>
  <c r="X776" i="4"/>
  <c r="X775" i="4"/>
  <c r="X774" i="4"/>
  <c r="X773" i="4"/>
  <c r="X772" i="4"/>
  <c r="X771" i="4"/>
  <c r="X770" i="4"/>
  <c r="X769" i="4"/>
  <c r="X768" i="4"/>
  <c r="X767" i="4"/>
  <c r="X766" i="4"/>
  <c r="X765" i="4"/>
  <c r="X764" i="4"/>
  <c r="X763" i="4"/>
  <c r="X762" i="4"/>
  <c r="X761" i="4"/>
  <c r="X760" i="4"/>
  <c r="X759" i="4"/>
  <c r="X758" i="4"/>
  <c r="X757" i="4"/>
  <c r="X756" i="4"/>
  <c r="X755" i="4"/>
  <c r="X754" i="4"/>
  <c r="X753" i="4"/>
  <c r="X752" i="4"/>
  <c r="X751" i="4"/>
  <c r="X750" i="4"/>
  <c r="X749" i="4"/>
  <c r="X748" i="4"/>
  <c r="X747" i="4"/>
  <c r="X746" i="4"/>
  <c r="X745" i="4"/>
  <c r="X744" i="4"/>
  <c r="X743" i="4"/>
  <c r="X742" i="4"/>
  <c r="X741" i="4"/>
  <c r="X740" i="4"/>
  <c r="X739" i="4"/>
  <c r="X738" i="4"/>
  <c r="X737" i="4"/>
  <c r="X736" i="4"/>
  <c r="X735" i="4"/>
  <c r="X734" i="4"/>
  <c r="X733" i="4"/>
  <c r="X732" i="4"/>
  <c r="X731" i="4"/>
  <c r="X730" i="4"/>
  <c r="X729" i="4"/>
  <c r="X728" i="4"/>
  <c r="X727" i="4"/>
  <c r="X726" i="4"/>
  <c r="X725" i="4"/>
  <c r="X724" i="4"/>
  <c r="X723" i="4"/>
  <c r="X722" i="4"/>
  <c r="X721" i="4"/>
  <c r="X720" i="4"/>
  <c r="X719" i="4"/>
  <c r="X718" i="4"/>
  <c r="X717" i="4"/>
  <c r="X716" i="4"/>
  <c r="X715" i="4"/>
  <c r="X714" i="4"/>
  <c r="X713" i="4"/>
  <c r="X712" i="4"/>
  <c r="X711" i="4"/>
  <c r="X710" i="4"/>
  <c r="X709" i="4"/>
  <c r="X708" i="4"/>
  <c r="X707" i="4"/>
  <c r="X706" i="4"/>
  <c r="W703" i="4"/>
  <c r="X701" i="4"/>
  <c r="X700" i="4"/>
  <c r="X699" i="4"/>
  <c r="X698" i="4"/>
  <c r="X697" i="4"/>
  <c r="X696" i="4"/>
  <c r="X695" i="4"/>
  <c r="X694" i="4"/>
  <c r="X693" i="4"/>
  <c r="X692" i="4"/>
  <c r="X691" i="4"/>
  <c r="X690" i="4"/>
  <c r="X689" i="4"/>
  <c r="X688" i="4"/>
  <c r="X687" i="4"/>
  <c r="X686" i="4"/>
  <c r="X685" i="4"/>
  <c r="X684" i="4"/>
  <c r="X683" i="4"/>
  <c r="X682" i="4"/>
  <c r="X681" i="4"/>
  <c r="X680" i="4"/>
  <c r="X679" i="4"/>
  <c r="X678" i="4"/>
  <c r="X677" i="4"/>
  <c r="X676" i="4"/>
  <c r="X675" i="4"/>
  <c r="X674" i="4"/>
  <c r="X673" i="4"/>
  <c r="X672" i="4"/>
  <c r="X671" i="4"/>
  <c r="X670" i="4"/>
  <c r="X669" i="4"/>
  <c r="X668" i="4"/>
  <c r="X667" i="4"/>
  <c r="X666" i="4"/>
  <c r="X665" i="4"/>
  <c r="X664" i="4"/>
  <c r="X663" i="4"/>
  <c r="X662" i="4"/>
  <c r="X661" i="4"/>
  <c r="X660" i="4"/>
  <c r="X659" i="4"/>
  <c r="X658" i="4"/>
  <c r="X657" i="4"/>
  <c r="X656" i="4"/>
  <c r="X655" i="4"/>
  <c r="X654" i="4"/>
  <c r="X653" i="4"/>
  <c r="X652" i="4"/>
  <c r="X651" i="4"/>
  <c r="X650" i="4"/>
  <c r="X649" i="4"/>
  <c r="X648" i="4"/>
  <c r="X647" i="4"/>
  <c r="X646" i="4"/>
  <c r="X645" i="4"/>
  <c r="X644" i="4"/>
  <c r="X643" i="4"/>
  <c r="X642" i="4"/>
  <c r="X641" i="4"/>
  <c r="X640" i="4"/>
  <c r="X639" i="4"/>
  <c r="X638" i="4"/>
  <c r="X637" i="4"/>
  <c r="X636" i="4"/>
  <c r="X635" i="4"/>
  <c r="X634" i="4"/>
  <c r="X633" i="4"/>
  <c r="X632" i="4"/>
  <c r="X631" i="4"/>
  <c r="X630" i="4"/>
  <c r="X629" i="4"/>
  <c r="X628" i="4"/>
  <c r="X627" i="4"/>
  <c r="X626" i="4"/>
  <c r="X625" i="4"/>
  <c r="X624" i="4"/>
  <c r="X623" i="4"/>
  <c r="X622" i="4"/>
  <c r="X621" i="4"/>
  <c r="X620" i="4"/>
  <c r="X619" i="4"/>
  <c r="X618" i="4"/>
  <c r="X617" i="4"/>
  <c r="X616" i="4"/>
  <c r="X615" i="4"/>
  <c r="X614" i="4"/>
  <c r="X613" i="4"/>
  <c r="X612" i="4"/>
  <c r="X611" i="4"/>
  <c r="X610" i="4"/>
  <c r="X609" i="4"/>
  <c r="X608" i="4"/>
  <c r="X607" i="4"/>
  <c r="X606" i="4"/>
  <c r="X605" i="4"/>
  <c r="X604" i="4"/>
  <c r="X603" i="4"/>
  <c r="X602" i="4"/>
  <c r="X601" i="4"/>
  <c r="X600" i="4"/>
  <c r="X599" i="4"/>
  <c r="X598" i="4"/>
  <c r="X597" i="4"/>
  <c r="X596" i="4"/>
  <c r="X595" i="4"/>
  <c r="X594" i="4"/>
  <c r="X593" i="4"/>
  <c r="X592" i="4"/>
  <c r="X591" i="4"/>
  <c r="X590" i="4"/>
  <c r="X589" i="4"/>
  <c r="X588" i="4"/>
  <c r="X587" i="4"/>
  <c r="X586" i="4"/>
  <c r="X585" i="4"/>
  <c r="X584" i="4"/>
  <c r="X583" i="4"/>
  <c r="X582" i="4"/>
  <c r="X581" i="4"/>
  <c r="X580" i="4"/>
  <c r="X579" i="4"/>
  <c r="X578" i="4"/>
  <c r="X577" i="4"/>
  <c r="X576" i="4"/>
  <c r="X575" i="4"/>
  <c r="X574" i="4"/>
  <c r="X573" i="4"/>
  <c r="X572" i="4"/>
  <c r="X571" i="4"/>
  <c r="X570" i="4"/>
  <c r="X569" i="4"/>
  <c r="X568" i="4"/>
  <c r="X567" i="4"/>
  <c r="X566" i="4"/>
  <c r="X565" i="4"/>
  <c r="X564" i="4"/>
  <c r="X563" i="4"/>
  <c r="X562" i="4"/>
  <c r="X561" i="4"/>
  <c r="X560" i="4"/>
  <c r="X559" i="4"/>
  <c r="X558" i="4"/>
  <c r="X557" i="4"/>
  <c r="X556" i="4"/>
  <c r="X555" i="4"/>
  <c r="X554" i="4"/>
  <c r="X553" i="4"/>
  <c r="X552" i="4"/>
  <c r="X551" i="4"/>
  <c r="X550" i="4"/>
  <c r="X549" i="4"/>
  <c r="X548" i="4"/>
  <c r="X547" i="4"/>
  <c r="X546" i="4"/>
  <c r="X545" i="4"/>
  <c r="X544" i="4"/>
  <c r="X543" i="4"/>
  <c r="X542" i="4"/>
  <c r="X541" i="4"/>
  <c r="X540" i="4"/>
  <c r="X539" i="4"/>
  <c r="X538" i="4"/>
  <c r="X537" i="4"/>
  <c r="X536" i="4"/>
  <c r="X535" i="4"/>
  <c r="X534" i="4"/>
  <c r="X533" i="4"/>
  <c r="X532" i="4"/>
  <c r="X531" i="4"/>
  <c r="X530" i="4"/>
  <c r="X529" i="4"/>
  <c r="X528" i="4"/>
  <c r="X527" i="4"/>
  <c r="X526" i="4"/>
  <c r="X525" i="4"/>
  <c r="X524" i="4"/>
  <c r="X523" i="4"/>
  <c r="X522" i="4"/>
  <c r="X521" i="4"/>
  <c r="X520" i="4"/>
  <c r="X519" i="4"/>
  <c r="X518" i="4"/>
  <c r="X517" i="4"/>
  <c r="X516" i="4"/>
  <c r="X515" i="4"/>
  <c r="X514" i="4"/>
  <c r="X513" i="4"/>
  <c r="X512" i="4"/>
  <c r="X511" i="4"/>
  <c r="X510" i="4"/>
  <c r="X509" i="4"/>
  <c r="X508" i="4"/>
  <c r="X507" i="4"/>
  <c r="X506" i="4"/>
  <c r="X505" i="4"/>
  <c r="X504" i="4"/>
  <c r="X503" i="4"/>
  <c r="X502" i="4"/>
  <c r="X501" i="4"/>
  <c r="X500" i="4"/>
  <c r="X499" i="4"/>
  <c r="X498" i="4"/>
  <c r="X497" i="4"/>
  <c r="X496" i="4"/>
  <c r="X495" i="4"/>
  <c r="X494" i="4"/>
  <c r="X493" i="4"/>
  <c r="X492" i="4"/>
  <c r="X491" i="4"/>
  <c r="X490" i="4"/>
  <c r="X489" i="4"/>
  <c r="X488" i="4"/>
  <c r="X487" i="4"/>
  <c r="X486" i="4"/>
  <c r="X485" i="4"/>
  <c r="X484" i="4"/>
  <c r="X483" i="4"/>
  <c r="X482" i="4"/>
  <c r="X481" i="4"/>
  <c r="X480" i="4"/>
  <c r="X479" i="4"/>
  <c r="X478" i="4"/>
  <c r="X477" i="4"/>
  <c r="X476" i="4"/>
  <c r="X475" i="4"/>
  <c r="X474" i="4"/>
  <c r="X473" i="4"/>
  <c r="X472" i="4"/>
  <c r="X471" i="4"/>
  <c r="X470" i="4"/>
  <c r="X469" i="4"/>
  <c r="X468" i="4"/>
  <c r="X467" i="4"/>
  <c r="X466" i="4"/>
  <c r="X465" i="4"/>
  <c r="X464" i="4"/>
  <c r="X463" i="4"/>
  <c r="X462" i="4"/>
  <c r="X461" i="4"/>
  <c r="X460" i="4"/>
  <c r="X459" i="4"/>
  <c r="X458" i="4"/>
  <c r="X457" i="4"/>
  <c r="X456" i="4"/>
  <c r="X455" i="4"/>
  <c r="X454" i="4"/>
  <c r="X453" i="4"/>
  <c r="X452" i="4"/>
  <c r="X451" i="4"/>
  <c r="X450" i="4"/>
  <c r="X449" i="4"/>
  <c r="X448" i="4"/>
  <c r="X447" i="4"/>
  <c r="X446" i="4"/>
  <c r="X445" i="4"/>
  <c r="X444" i="4"/>
  <c r="X443" i="4"/>
  <c r="X442" i="4"/>
  <c r="X441" i="4"/>
  <c r="X440" i="4"/>
  <c r="X439" i="4"/>
  <c r="X438" i="4"/>
  <c r="X437" i="4"/>
  <c r="X436" i="4"/>
  <c r="X435" i="4"/>
  <c r="X434" i="4"/>
  <c r="X433" i="4"/>
  <c r="X432" i="4"/>
  <c r="X431" i="4"/>
  <c r="X430" i="4"/>
  <c r="X429" i="4"/>
  <c r="X428" i="4"/>
  <c r="X427" i="4"/>
  <c r="X426" i="4"/>
  <c r="X425" i="4"/>
  <c r="X424" i="4"/>
  <c r="X423" i="4"/>
  <c r="X422" i="4"/>
  <c r="X421" i="4"/>
  <c r="X420" i="4"/>
  <c r="X419" i="4"/>
  <c r="X418" i="4"/>
  <c r="X417" i="4"/>
  <c r="X416" i="4"/>
  <c r="X415" i="4"/>
  <c r="X414" i="4"/>
  <c r="X413" i="4"/>
  <c r="X412" i="4"/>
  <c r="X411" i="4"/>
  <c r="X410" i="4"/>
  <c r="X409" i="4"/>
  <c r="X408" i="4"/>
  <c r="X407" i="4"/>
  <c r="X406" i="4"/>
  <c r="X405" i="4"/>
  <c r="X404" i="4"/>
  <c r="X403" i="4"/>
  <c r="X402" i="4"/>
  <c r="X401" i="4"/>
  <c r="X400" i="4"/>
  <c r="X399" i="4"/>
  <c r="X398" i="4"/>
  <c r="X397" i="4"/>
  <c r="X396" i="4"/>
  <c r="X395" i="4"/>
  <c r="X394" i="4"/>
  <c r="X393" i="4"/>
  <c r="X392" i="4"/>
  <c r="X391" i="4"/>
  <c r="X390" i="4"/>
  <c r="X389" i="4"/>
  <c r="X388" i="4"/>
  <c r="X387" i="4"/>
  <c r="X386" i="4"/>
  <c r="X385" i="4"/>
  <c r="X384" i="4"/>
  <c r="X383" i="4"/>
  <c r="X382" i="4"/>
  <c r="X381" i="4"/>
  <c r="X380" i="4"/>
  <c r="X379" i="4"/>
  <c r="X378" i="4"/>
  <c r="X377" i="4"/>
  <c r="X376" i="4"/>
  <c r="X375" i="4"/>
  <c r="X374" i="4"/>
  <c r="X373" i="4"/>
  <c r="X372" i="4"/>
  <c r="X371" i="4"/>
  <c r="X370" i="4"/>
  <c r="X369" i="4"/>
  <c r="X368" i="4"/>
  <c r="X367" i="4"/>
  <c r="X366" i="4"/>
  <c r="X365" i="4"/>
  <c r="X364" i="4"/>
  <c r="X363" i="4"/>
  <c r="X362" i="4"/>
  <c r="X361" i="4"/>
  <c r="X360" i="4"/>
  <c r="X359" i="4"/>
  <c r="X358" i="4"/>
  <c r="X357" i="4"/>
  <c r="X356" i="4"/>
  <c r="X355" i="4"/>
  <c r="X354" i="4"/>
  <c r="X353" i="4"/>
  <c r="X352" i="4"/>
  <c r="X351" i="4"/>
  <c r="X350" i="4"/>
  <c r="X349" i="4"/>
  <c r="X348" i="4"/>
  <c r="X347" i="4"/>
  <c r="X346" i="4"/>
  <c r="X345" i="4"/>
  <c r="X344" i="4"/>
  <c r="X343" i="4"/>
  <c r="X342" i="4"/>
  <c r="X341" i="4"/>
  <c r="X340" i="4"/>
  <c r="X339" i="4"/>
  <c r="X338" i="4"/>
  <c r="X337" i="4"/>
  <c r="X336" i="4"/>
  <c r="X335" i="4"/>
  <c r="X334" i="4"/>
  <c r="X333" i="4"/>
  <c r="X332" i="4"/>
  <c r="X331" i="4"/>
  <c r="X330" i="4"/>
  <c r="X329" i="4"/>
  <c r="X328" i="4"/>
  <c r="X327" i="4"/>
  <c r="X326" i="4"/>
  <c r="X325" i="4"/>
  <c r="X324" i="4"/>
  <c r="X323" i="4"/>
  <c r="X322" i="4"/>
  <c r="X321" i="4"/>
  <c r="X320" i="4"/>
  <c r="X319" i="4"/>
  <c r="X318" i="4"/>
  <c r="X317" i="4"/>
  <c r="X316" i="4"/>
  <c r="X315" i="4"/>
  <c r="X314" i="4"/>
  <c r="X313" i="4"/>
  <c r="X312" i="4"/>
  <c r="X311" i="4"/>
  <c r="X310" i="4"/>
  <c r="X309" i="4"/>
  <c r="X308" i="4"/>
  <c r="X307" i="4"/>
  <c r="X306" i="4"/>
  <c r="X305" i="4"/>
  <c r="X304" i="4"/>
  <c r="X303" i="4"/>
  <c r="X302" i="4"/>
  <c r="X301" i="4"/>
  <c r="X1114" i="4" l="1"/>
  <c r="X1115" i="4" s="1"/>
  <c r="X702" i="4"/>
  <c r="X703" i="4" s="1"/>
  <c r="X57" i="4" l="1"/>
  <c r="X58" i="4" s="1"/>
  <c r="X25" i="4" l="1"/>
  <c r="X24" i="4"/>
  <c r="W297" i="4" l="1"/>
  <c r="X295" i="4"/>
  <c r="X294" i="4"/>
  <c r="X293" i="4"/>
  <c r="X292" i="4"/>
  <c r="X291" i="4"/>
  <c r="X290" i="4"/>
  <c r="X289" i="4"/>
  <c r="X288" i="4"/>
  <c r="X287" i="4"/>
  <c r="W284" i="4"/>
  <c r="X282" i="4"/>
  <c r="X281" i="4"/>
  <c r="X280" i="4"/>
  <c r="X279" i="4"/>
  <c r="X278" i="4"/>
  <c r="X277" i="4"/>
  <c r="X276" i="4"/>
  <c r="X275" i="4"/>
  <c r="X274" i="4"/>
  <c r="X273" i="4"/>
  <c r="X272" i="4"/>
  <c r="X271" i="4"/>
  <c r="X270" i="4"/>
  <c r="X269" i="4"/>
  <c r="X268" i="4"/>
  <c r="X296" i="4" l="1"/>
  <c r="X297" i="4" s="1"/>
  <c r="X283" i="4"/>
  <c r="X284" i="4" s="1"/>
  <c r="X224" i="4" l="1"/>
  <c r="X223" i="4"/>
  <c r="X222" i="4"/>
  <c r="X221" i="4"/>
  <c r="X220" i="4"/>
  <c r="X219" i="4"/>
  <c r="X218" i="4"/>
  <c r="X217" i="4"/>
  <c r="X216" i="4"/>
  <c r="X215" i="4"/>
  <c r="X214" i="4"/>
  <c r="X213" i="4"/>
  <c r="X212" i="4"/>
  <c r="X211" i="4"/>
  <c r="X210" i="4"/>
  <c r="X207" i="4" l="1"/>
  <c r="X208" i="4" s="1"/>
  <c r="X262" i="4" l="1"/>
  <c r="X257" i="4"/>
  <c r="W263" i="4" l="1"/>
  <c r="W264" i="4" s="1"/>
  <c r="X263" i="4"/>
  <c r="X264" i="4" s="1"/>
  <c r="W258" i="4"/>
  <c r="W259" i="4" s="1"/>
  <c r="X258" i="4"/>
  <c r="X259" i="4" s="1"/>
  <c r="X40" i="4" l="1"/>
  <c r="X39" i="4"/>
  <c r="X32" i="4"/>
  <c r="V32" i="4"/>
  <c r="X27" i="4"/>
  <c r="X26" i="4"/>
  <c r="X12" i="4"/>
  <c r="X13" i="4" s="1"/>
  <c r="V12" i="4"/>
  <c r="X33" i="4" l="1"/>
  <c r="X38" i="4" l="1"/>
  <c r="X41" i="4" s="1"/>
  <c r="X22" i="4"/>
  <c r="X171" i="4" l="1"/>
  <c r="X170" i="4"/>
  <c r="X169" i="4"/>
  <c r="X168" i="4"/>
  <c r="X167" i="4"/>
  <c r="X166" i="4"/>
  <c r="X165" i="4"/>
  <c r="X164" i="4"/>
  <c r="X163" i="4"/>
  <c r="X162" i="4"/>
  <c r="X161" i="4"/>
  <c r="X160" i="4"/>
  <c r="X159" i="4"/>
  <c r="X158" i="4"/>
  <c r="X157" i="4"/>
  <c r="X156" i="4"/>
  <c r="X155" i="4"/>
  <c r="X154" i="4"/>
  <c r="X153" i="4"/>
  <c r="X152" i="4"/>
  <c r="X151" i="4"/>
  <c r="X150" i="4"/>
  <c r="X149" i="4"/>
  <c r="X148" i="4"/>
  <c r="X147" i="4"/>
  <c r="X146" i="4"/>
  <c r="X145" i="4"/>
  <c r="X144" i="4"/>
  <c r="X143" i="4"/>
  <c r="X142" i="4"/>
  <c r="X141" i="4"/>
  <c r="X140" i="4"/>
  <c r="X139" i="4"/>
  <c r="X138" i="4"/>
  <c r="X137" i="4"/>
  <c r="X136" i="4"/>
  <c r="X135" i="4"/>
  <c r="X134" i="4"/>
  <c r="X133" i="4"/>
  <c r="X132" i="4"/>
  <c r="X131" i="4"/>
  <c r="X130" i="4"/>
  <c r="X118" i="4"/>
  <c r="X117" i="4"/>
  <c r="X116" i="4"/>
  <c r="X115" i="4"/>
  <c r="X114" i="4"/>
  <c r="X113" i="4"/>
  <c r="X112" i="4"/>
  <c r="X111" i="4"/>
  <c r="X110" i="4"/>
  <c r="X109" i="4"/>
  <c r="X108" i="4"/>
  <c r="X107" i="4"/>
  <c r="X106" i="4"/>
  <c r="X105" i="4"/>
  <c r="X104" i="4"/>
  <c r="X103" i="4"/>
  <c r="X102" i="4"/>
  <c r="X101" i="4"/>
  <c r="X100" i="4"/>
  <c r="X99" i="4"/>
  <c r="X98" i="4"/>
  <c r="X97" i="4"/>
  <c r="X96" i="4"/>
  <c r="X95" i="4"/>
  <c r="X94" i="4"/>
  <c r="X93" i="4"/>
  <c r="X92" i="4"/>
  <c r="X91" i="4"/>
  <c r="X90" i="4"/>
  <c r="X89" i="4"/>
  <c r="X88" i="4"/>
  <c r="X87" i="4"/>
  <c r="X86" i="4"/>
  <c r="X85" i="4"/>
  <c r="X84" i="4"/>
  <c r="X83" i="4"/>
  <c r="X82" i="4"/>
  <c r="X81" i="4"/>
  <c r="X80" i="4"/>
  <c r="X79" i="4"/>
  <c r="W78" i="4"/>
  <c r="X77" i="4"/>
  <c r="X76" i="4"/>
  <c r="X75" i="4"/>
  <c r="X74" i="4"/>
  <c r="X172" i="4" l="1"/>
  <c r="X78" i="4"/>
  <c r="X119" i="4" s="1"/>
  <c r="W119" i="4"/>
  <c r="X251" i="4"/>
  <c r="X250" i="4"/>
  <c r="X249" i="4"/>
  <c r="X244" i="4"/>
  <c r="X243" i="4"/>
  <c r="X242" i="4"/>
  <c r="X127" i="4" l="1"/>
  <c r="W127" i="4"/>
  <c r="X252" i="4"/>
  <c r="X253" i="4" s="1"/>
  <c r="X245" i="4"/>
  <c r="X246" i="4" s="1"/>
  <c r="W253" i="4" l="1"/>
  <c r="X236" i="4" l="1"/>
  <c r="X231" i="4"/>
  <c r="W237" i="4" l="1"/>
  <c r="W238" i="4" s="1"/>
  <c r="X237" i="4"/>
  <c r="X238" i="4" s="1"/>
  <c r="X232" i="4"/>
  <c r="X233" i="4" s="1"/>
  <c r="W232" i="4"/>
  <c r="W233" i="4" s="1"/>
  <c r="X225" i="4" l="1"/>
  <c r="X226" i="4" s="1"/>
  <c r="X227" i="4" s="1"/>
  <c r="X187" i="4"/>
  <c r="X203" i="4" s="1"/>
  <c r="X204" i="4" s="1"/>
  <c r="X178" i="4" l="1"/>
  <c r="X177" i="4"/>
  <c r="X176" i="4"/>
  <c r="X175" i="4"/>
  <c r="X174" i="4"/>
  <c r="X68" i="4"/>
  <c r="X63" i="4"/>
  <c r="X64" i="4" s="1"/>
  <c r="X35" i="4"/>
  <c r="X36" i="4" s="1"/>
  <c r="X23" i="4"/>
  <c r="X21" i="4"/>
  <c r="X20" i="4"/>
  <c r="X19" i="4"/>
  <c r="X16" i="4"/>
  <c r="X15" i="4"/>
  <c r="W29" i="4"/>
  <c r="X28" i="4" l="1"/>
  <c r="X42" i="4"/>
  <c r="X179" i="4"/>
  <c r="X180" i="4" s="1"/>
  <c r="X17" i="4"/>
  <c r="X53" i="4"/>
  <c r="X29" i="4" l="1"/>
  <c r="X54" i="4" l="1"/>
  <c r="W54" i="4"/>
  <c r="W65" i="4" l="1"/>
  <c r="X69" i="4" l="1"/>
  <c r="X65" i="4"/>
  <c r="X70" i="4" l="1"/>
  <c r="W70" i="4"/>
  <c r="X59" i="4"/>
  <c r="W48" i="4" l="1"/>
  <c r="X48" i="4"/>
</calcChain>
</file>

<file path=xl/sharedStrings.xml><?xml version="1.0" encoding="utf-8"?>
<sst xmlns="http://schemas.openxmlformats.org/spreadsheetml/2006/main" count="17588" uniqueCount="3136">
  <si>
    <t>Наименование организации</t>
  </si>
  <si>
    <t>Код  ТРУ</t>
  </si>
  <si>
    <t>Способ закупок</t>
  </si>
  <si>
    <t>Код КАТО места осуществления закупок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</si>
  <si>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</si>
  <si>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</si>
  <si>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</si>
  <si>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Сроки и график поставки товаров, выполнения работ, оказания услуг</t>
  </si>
  <si>
    <t>Условия оплаты (размер авансового платежа), %</t>
  </si>
  <si>
    <t>Код единицы измерения по МКЕИ</t>
  </si>
  <si>
    <t>Ед. измерен.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</si>
  <si>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</si>
  <si>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</si>
  <si>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</si>
  <si>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</si>
  <si>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</si>
  <si>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Год закупки</t>
  </si>
  <si>
    <t>Примечание</t>
  </si>
  <si>
    <t>№</t>
  </si>
  <si>
    <t>Наименование закупаемых товаров, работ и услуг</t>
  </si>
  <si>
    <t>Краткая характеристика (описание) товаров, работ и услуг</t>
  </si>
  <si>
    <t>Дополнительная характеристика</t>
  </si>
  <si>
    <t>Прогноз местного содержания, %</t>
  </si>
  <si>
    <t>Место (адрес)  осуществления закупок</t>
  </si>
  <si>
    <t>Включить следующие позиции</t>
  </si>
  <si>
    <t>Приложение 1</t>
  </si>
  <si>
    <t>АО "Эмбамунайгаз"</t>
  </si>
  <si>
    <t>г.Атырау, ул.Валиханова, 1</t>
  </si>
  <si>
    <t>Наименование закупаемых товаров, работ и услуг (на казахском языке)</t>
  </si>
  <si>
    <t>Краткая характеристика (описание) товаров, работ и услуг с указанием СТ РК, ГОСТ, ТУ и т.д. (на казахском языке)</t>
  </si>
  <si>
    <t>Дополнительная характеристика (на казахском языке)</t>
  </si>
  <si>
    <t>ОИ</t>
  </si>
  <si>
    <t>ноябрь, декабрь</t>
  </si>
  <si>
    <t>Итого включить</t>
  </si>
  <si>
    <t>ЭОТТ</t>
  </si>
  <si>
    <t>Итого по товарам</t>
  </si>
  <si>
    <t>1. Товары</t>
  </si>
  <si>
    <t>январь, февраль</t>
  </si>
  <si>
    <t>к приказу  АО "Эмбамунайгаз" №          от  "      " _____________ 201__ года</t>
  </si>
  <si>
    <t>3. Услуги</t>
  </si>
  <si>
    <t>Итого по услугам</t>
  </si>
  <si>
    <t>Атырауская область</t>
  </si>
  <si>
    <t>январь-декабрь</t>
  </si>
  <si>
    <t>Атырауская область, г.Атырау</t>
  </si>
  <si>
    <t/>
  </si>
  <si>
    <t>февраль-декабрь</t>
  </si>
  <si>
    <t>2015</t>
  </si>
  <si>
    <t>март-декабрь</t>
  </si>
  <si>
    <t>февраль, март</t>
  </si>
  <si>
    <t>2014</t>
  </si>
  <si>
    <t>декабрь</t>
  </si>
  <si>
    <t>Авансовый платеж - 0%, оставшаяся часть в течение 30 р.д. с момента подписания акта приема-передачи</t>
  </si>
  <si>
    <t>Департамент социальной  политики</t>
  </si>
  <si>
    <t>ЦПЭ</t>
  </si>
  <si>
    <t>2. Работы</t>
  </si>
  <si>
    <t>Итого по работам</t>
  </si>
  <si>
    <t>VI изменения и дополнения в План закупок товаров, работ и услуг АО "Эмбамунайгаз" на 2015 год</t>
  </si>
  <si>
    <t>71-1 Р</t>
  </si>
  <si>
    <t>43.22.12.60.00.00.00</t>
  </si>
  <si>
    <t>Работы по комплексному обслуживанию здания</t>
  </si>
  <si>
    <t>Ғимаратқа кешенді қызмет көрсету бойынша жұмыстар</t>
  </si>
  <si>
    <t>Комплекс работ по техническому обслуживанию здания, предусматривающий обслуживание, профилактические работы, текущий ремонт систем коммунального хозяйства здания и проведение уборки</t>
  </si>
  <si>
    <t>Ғимаратқа қарастыратын қызмет көрсету, алдын алу жұмыстары, коммуналдық шаруашылық жүйелерін ағымдағы жөндеу және жинау жүргізуді қарастыратын ғимаратқа техникалық қызмет көрсету бойынша жұмыстар кешені</t>
  </si>
  <si>
    <t>Работы по комплексному обслуживанию социальных объектов АО "Эмбамунайгаз"</t>
  </si>
  <si>
    <t>"Ембімұнайгаз" АҚ - ның әлеуметтік нысандарына  кешенді қызмет көрсету бойынша жұмыстар</t>
  </si>
  <si>
    <t>март, апрель</t>
  </si>
  <si>
    <t>апрель-декабрь</t>
  </si>
  <si>
    <t>Авансовый платеж-0%, промежуточные платежи в течении 30 рабочих дней с момента подписания акта выполненных работ</t>
  </si>
  <si>
    <t>72 Р</t>
  </si>
  <si>
    <t>82.99.19.18.10.00.00</t>
  </si>
  <si>
    <t>Работы по изготовлению табличек</t>
  </si>
  <si>
    <t xml:space="preserve"> хабарландыру табличкалар  дайындау</t>
  </si>
  <si>
    <t>Изготовление информационных табличек</t>
  </si>
  <si>
    <t>Изготовление табличек и билбордов  для офиса</t>
  </si>
  <si>
    <t>Кеңсеге табличкалар және билбордтар дайындау</t>
  </si>
  <si>
    <t>56 У</t>
  </si>
  <si>
    <t>77.39.11.23.11.00.00</t>
  </si>
  <si>
    <t>Услуги по аренде грузовых вагонов-цистерн</t>
  </si>
  <si>
    <t>жүк цистерналарын жалға алу қызметі</t>
  </si>
  <si>
    <t>Краткосрочная, среднесрочная или долгосрочная аренда (прокат) грузовых вагонов-цистерн</t>
  </si>
  <si>
    <t>жүк цистерналарын қысқа, орта және ұзақ мерзімге жалға алу қызметі</t>
  </si>
  <si>
    <t>Аренда ж/д цистерн</t>
  </si>
  <si>
    <t>Т/ж цистерналарын жалға алу</t>
  </si>
  <si>
    <t>65 У</t>
  </si>
  <si>
    <t>71.11.41.11.00.00.00</t>
  </si>
  <si>
    <t>Услуги озеленения</t>
  </si>
  <si>
    <t>көгалдандыру қызметі</t>
  </si>
  <si>
    <t>Озеленению прилегаемой территории Общества</t>
  </si>
  <si>
    <t xml:space="preserve">Қоғам аумағын көгалдандыру </t>
  </si>
  <si>
    <t>66 У</t>
  </si>
  <si>
    <t>02.40.10.13.00.00.00</t>
  </si>
  <si>
    <t>Услуги в области лесоводства</t>
  </si>
  <si>
    <t>Орман шаруашылығы төңірегіндегі қызмет</t>
  </si>
  <si>
    <t>Услуги по посадке, подсадке, пересадке саженцев</t>
  </si>
  <si>
    <t>ағаштарды отырғызу, басқа жерге көшіру қызметі</t>
  </si>
  <si>
    <t>Посадка саженцев</t>
  </si>
  <si>
    <t>Ағаштарды отырғызу</t>
  </si>
  <si>
    <t>71 У</t>
  </si>
  <si>
    <t>43.22.12.20.13.00.00</t>
  </si>
  <si>
    <t>Услуги по техническому обслуживанию системы вентиляции и кондиционирования</t>
  </si>
  <si>
    <t>Желдету және салқындату жүйесіне техникалық қызмет көрсету бойынша қызметтер</t>
  </si>
  <si>
    <t>Обслуживание кондиционеров, холодильников и технологического оборудования</t>
  </si>
  <si>
    <t>Салқындатқыш, тоңазытқыш және технологиялық жабдықтарға қызмет көрсету</t>
  </si>
  <si>
    <t>83 У</t>
  </si>
  <si>
    <t>51.10.12.10.10.00.00</t>
  </si>
  <si>
    <t>Услуги по пассажирским перевозкам внутренние самолетами чартерными рейсами, не подчиняющимся расписанию</t>
  </si>
  <si>
    <t>Жолаушыларды кестеге бағынышты емес ішкі ұшақтармен чартерлік рейстер арқылы тасмалдау қызметі</t>
  </si>
  <si>
    <t>Организация чартерных авиарейсов по заявке заказчика в производственных целях.</t>
  </si>
  <si>
    <t>Өндірістің қажеттілігіне байланысты тапсырыс берушінің сұранысына сәйкес чартерлік авиарейстер ұйымдастыру</t>
  </si>
  <si>
    <t>июнь-август</t>
  </si>
  <si>
    <t>исключена</t>
  </si>
  <si>
    <t>столбец -8,11,14,20,21,23</t>
  </si>
  <si>
    <t>столбец -11,14,20,21,23</t>
  </si>
  <si>
    <t>72-1 Р</t>
  </si>
  <si>
    <t>71-1 У</t>
  </si>
  <si>
    <t>Департамент стратегического и корпоративного развития</t>
  </si>
  <si>
    <t>90 У</t>
  </si>
  <si>
    <t>70.22.11.16.00.00.00</t>
  </si>
  <si>
    <t>Услуги консультационные по оценке деятельности</t>
  </si>
  <si>
    <t>Қызметті бағалау бойынша кеңес беру қызметтері</t>
  </si>
  <si>
    <t>Комплекс консультационных услуг по оценке деятельности структурных подразделений компании либо компании в целом</t>
  </si>
  <si>
    <t>Компанияның құрылымдық бөлімшелерінің немесе жалпы компанияның қызметін бағалау бойынша кешенді  кеңес беру қызметтері</t>
  </si>
  <si>
    <t>Услуги по улучшению процессов интегрированной
 системы управления Общества, в соответствии с
 международными стандартами ISO 9001, ISO 14001,
 OHSAS 18001, ISO 50001</t>
  </si>
  <si>
    <t>ISO 9001, ISO 14001,  OHSAS 18001, ISO 50001 халықаралық стандарттарға сәйкес Қоғамның басқару біріктірілген жүйелері үдерістерін жетілдіру бойынша қызметтер</t>
  </si>
  <si>
    <t>январь, февраль, март</t>
  </si>
  <si>
    <t>Центральная бухгалтерия</t>
  </si>
  <si>
    <t>151 У</t>
  </si>
  <si>
    <t>74.90.12.20.13.00.00</t>
  </si>
  <si>
    <t>Услуги по оценке имущества</t>
  </si>
  <si>
    <t>Мүлікті бағалау бойынша қызметтер</t>
  </si>
  <si>
    <t>Комплекс услуг по оценке имущества</t>
  </si>
  <si>
    <t>Мүлікті бағалау бойынша қызметтер кешені</t>
  </si>
  <si>
    <t>Определение рыночной стоимости имущества</t>
  </si>
  <si>
    <t>Мүліктің нарықтық бағасын анықтау</t>
  </si>
  <si>
    <t>столбец-11,14,20,21</t>
  </si>
  <si>
    <t>151-1 У</t>
  </si>
  <si>
    <t>март</t>
  </si>
  <si>
    <t>апрель- май</t>
  </si>
  <si>
    <t>152 У</t>
  </si>
  <si>
    <t>82.19.13.10.10.00.00</t>
  </si>
  <si>
    <t>Услуги по оформлению технической документации на недвижимое имущество</t>
  </si>
  <si>
    <t>Жылжымайтын мүлікке техникалық құжаттарды рәсімдеу бойынша қызметтер</t>
  </si>
  <si>
    <t>Услуги по оформлению технической документации на недвижимое имущество, включая регистрацию и перерегистрацию в соответствующих органах</t>
  </si>
  <si>
    <t>Тиісті органдарда тіркеуді және қайта тіркеуді қоса алғанда, жылжымайтын мүлікке техникалық құжаттарды рәсімдеу бойынша қызметтер</t>
  </si>
  <si>
    <t>Услуги по организации проведения государственного технического обследования недвижимого имущества и оформление  (переоформление) тех. паспортов включая гос. регистрацию и перерегистрацию в соответствующих органах</t>
  </si>
  <si>
    <t>Тиісті органдарда мемлекеттік тіркеуді (қайта тіркеуді) қоса алғанда және жылжымайтын мүлікке мемлекеттік техникалық тексеру жүргізу, паспорттарды рәсімдеу қайта ресімдеу бойынша қызыметтерді ұйымдастыру.</t>
  </si>
  <si>
    <t>май-декабрь</t>
  </si>
  <si>
    <t>Служба управления активами</t>
  </si>
  <si>
    <t>Столбец - 7, 20, 21</t>
  </si>
  <si>
    <t>152-1 У</t>
  </si>
  <si>
    <t>Департамент автоматизации производства и информационных технологий</t>
  </si>
  <si>
    <t>2 У</t>
  </si>
  <si>
    <t>43.21.10.10.20.12.00</t>
  </si>
  <si>
    <t>Услуги по техническому обслуживанию пожарной сигнализации</t>
  </si>
  <si>
    <t xml:space="preserve">Өрт дабылына техникалық қызмет көрсету бойынша қызметтер </t>
  </si>
  <si>
    <t>Внешний осмотр составных частей установки на отсутствии механических повреждений, прочности крепления, контроль рабочего положения выключателей и переключателей, исправности световой индикации, наличие пломб на приемно-контрольном устройстве, тестирование.</t>
  </si>
  <si>
    <t>Қабылдау-бақылау қондырғысының  құрама бөлшектерінде механикалық ақаудың болмауын, бекітпе төзімділігін, қосқыштар мен ажыратқыштардың жұмысшы жағдайын тексеру, сәуле индикациясын жөндеу, пломбасының болуын бақылау бойынша сыртынан тексеру, тестілеу</t>
  </si>
  <si>
    <t>Услуги по техническому обслуживанию систем безопасности АБК АО "Эмбамунайгаз"</t>
  </si>
  <si>
    <t xml:space="preserve">"Ембімұнайгаз" АҚ АБК қауіпсіздік жүйесіне техникалық қызмет көрсету бойынша қызметтер </t>
  </si>
  <si>
    <t>232 У</t>
  </si>
  <si>
    <t>33.13.11.32.00.00.00</t>
  </si>
  <si>
    <t xml:space="preserve">Техническое (постгарантийное) обслуживание средств измерений </t>
  </si>
  <si>
    <t xml:space="preserve">Өлшегіш құралдарына техникалық қызмет көрсету (кепілдемелік мерзімнен кейін) </t>
  </si>
  <si>
    <t xml:space="preserve">Техническое обслуживание средств измерений после истечения сроков гарантийного обслуживания </t>
  </si>
  <si>
    <t>Өлшегіш құралдарына кепілдемелік мерзімнен кейінгі техникалық қызмет көрсету</t>
  </si>
  <si>
    <t>Услуги по техническому обслуживанию средств автоматики нефтегазодобывающего управления (НГДУ) "Кайнармунайгаз"</t>
  </si>
  <si>
    <t xml:space="preserve">"Қайнармұнайгаз" мұнай-газ өндіру басқармасының автоматика жабдықтарына техникалық қызмет көрсету бойынша қызметтер </t>
  </si>
  <si>
    <t xml:space="preserve"> декабрь </t>
  </si>
  <si>
    <t xml:space="preserve"> Атырауская область</t>
  </si>
  <si>
    <t>234 У</t>
  </si>
  <si>
    <t>Услуги по техническому обслуживанию  средств автоматики нефтегазодобывающего управления (НГДУ) "Жайкмунайгаз",  Управления "Эмбамунайэнерго", Управления ПТОиКО</t>
  </si>
  <si>
    <t xml:space="preserve">"Жайықмұнайгаз" мұнай-газ өндіру басқармасы (МГӨБ), "Ембімұнайэнерго" басқармасы, ӨТҚ ж ЖК басқармасының  автоматика құралдарына техникалық қызмет көрсету бойынша қызметтер </t>
  </si>
  <si>
    <t xml:space="preserve"> январь </t>
  </si>
  <si>
    <t>236 У</t>
  </si>
  <si>
    <t>Услуги по техническому обслуживанию средств автоматики нефтегазодобывающего управления (НГДУ) "Жылоймунайгаз"</t>
  </si>
  <si>
    <t xml:space="preserve">"Жылыоймұнайгаз" мұнай-газ өндіру басқармасының автоматика жабдықтарына техникалық қызмет көрсету бойынша қызметтер </t>
  </si>
  <si>
    <t>238 У</t>
  </si>
  <si>
    <t>Услуги по техническому обслуживанию средств автоматики нефтегазодобывающего управления (НГДУ) "Доссормунайгаз"</t>
  </si>
  <si>
    <t xml:space="preserve">"Доссормұнайгаз" мұнай-газ өндіру басқармасының автоматика жабдықтарына техникалық қызмет көрсету бойынша қызметтер </t>
  </si>
  <si>
    <t>2-1 У</t>
  </si>
  <si>
    <t>столбец- 20,21</t>
  </si>
  <si>
    <t>232-1 У</t>
  </si>
  <si>
    <t>234-1 У</t>
  </si>
  <si>
    <t>236-1 У</t>
  </si>
  <si>
    <t>238-1 У</t>
  </si>
  <si>
    <t>Департамент  разработки НГМ</t>
  </si>
  <si>
    <t>18-1 У</t>
  </si>
  <si>
    <t>39.00.11.13.00.00.00</t>
  </si>
  <si>
    <t>Услуги по производственному мониторингу подземных вод</t>
  </si>
  <si>
    <t>Жер асты суларының өндірістік мониторингі бойынша қызметтер</t>
  </si>
  <si>
    <t>Производственный мониторинг подземных вод</t>
  </si>
  <si>
    <t xml:space="preserve">Жер асты суларының өндірістік мониторингі </t>
  </si>
  <si>
    <t>Усулуги ведения мониторинга подземных вод на водозаборах технического водоснабжения (ЮВК, В.Макат, Жанаталап,  С.Балгимбаева, Забурунье, Кенбай (уч.С.Котыртас и В.Молдабек) Б.Жоламанова -АО "ЭМГ"</t>
  </si>
  <si>
    <t xml:space="preserve">Ембімұнайгаз АҚ-ның Жаңаталап, Оңтүстік Шығыс Камышитовое, С.Балғымбаев, Забурунье,  Кенбай (Солтүстік Қотыртас және Шығыс Молдабек участоктары), Ш.Макат, Б.Жоламанов мұнай кеніштеріндегі техникалық сумен қамтушы су жинағыштардағы жерасты суларына мониторинг енгізу қызметтері </t>
  </si>
  <si>
    <t xml:space="preserve">
январь-декабрь</t>
  </si>
  <si>
    <t>авансовый платеж - 0%, оплата по Договору производится в размере 100% от оказанного объема Услуг в течение 30 рабочих дней с момента подписания акта приема-передачи</t>
  </si>
  <si>
    <t>18-2 У</t>
  </si>
  <si>
    <t>столбец- 11, 14</t>
  </si>
  <si>
    <t>Департамент по  управлению и развитию персонала</t>
  </si>
  <si>
    <t>210-1 У</t>
  </si>
  <si>
    <t>78.10.11.11.00.00.00</t>
  </si>
  <si>
    <t>Услуги по поиску вспомогательного офисного персонала и других категорий работников</t>
  </si>
  <si>
    <t>Қосалқы кеңсенің және басқа да  сыртқы санат жұмыскерлерін іздестіру қызметтері</t>
  </si>
  <si>
    <t>Поиск вспомогательного офисного персонала и других категорий работников для последующего найма</t>
  </si>
  <si>
    <t>Қосалқы кеңсенің қызметкерлерін және басқа да сыртқы санат жұмыскерлерін  кейінгі жалдау үшін ізденіс</t>
  </si>
  <si>
    <t>услуги по проведению поиска кандидатов на вакантные должности</t>
  </si>
  <si>
    <t xml:space="preserve">бос жұмыс орнына кандидаттар іздеу  жүргізу
</t>
  </si>
  <si>
    <t>декабрь, январь</t>
  </si>
  <si>
    <t>авансовый платеж - 100% от суммы договора,  платежи осуществляются по факту оказания услуг в течение 30 р.д. с момента подписания акта приема-передачи по итогам месяца</t>
  </si>
  <si>
    <t>2014, 2015</t>
  </si>
  <si>
    <t>85.59.19.10.00.00.00</t>
  </si>
  <si>
    <t>Услуги образовательные по подготовке, переподготовке и повышению квалификации работников</t>
  </si>
  <si>
    <t>Қызметкерлерді даярлау, қайта даярлау және біліктілігін жетілдіру бойынша білім беру қызметтері</t>
  </si>
  <si>
    <t>Подготовка, переподготовка и повышение квалификации работников,включая организацию обучающих тренингов и семинаров</t>
  </si>
  <si>
    <t>Оқыту тренингтері мен семинарларын ұйымдастыруды қоса алғанда, қызметкерлерді даярлау, қайта даярлау және біліктілігін жетілдіру</t>
  </si>
  <si>
    <t>услуги по подготовке, переподготовке и повышению квалификации работников по рабочим профессиям</t>
  </si>
  <si>
    <t xml:space="preserve">Жұмысшы мамандықтар бойынша қызметкерлерді даярлау, қайта даярлау және біліктілігін арттыру бойынша қызметтер 
</t>
  </si>
  <si>
    <t>февраль</t>
  </si>
  <si>
    <t>276 У</t>
  </si>
  <si>
    <t>Департамент охраны окружающей среды</t>
  </si>
  <si>
    <t>98 У</t>
  </si>
  <si>
    <t>39.00.21.14.00.00.00</t>
  </si>
  <si>
    <t>Услуги по производственному мониторингу состояния окружающей среды</t>
  </si>
  <si>
    <t xml:space="preserve">Қоршаған орта жағдайының өндірістік мониторингі бойынша қызметтер </t>
  </si>
  <si>
    <t>Проведение производственного мониторинга  окружающей среды, выполняемый для получения объективных данных с установленной периодичностью</t>
  </si>
  <si>
    <t>Белгіленген кезеңділікпен нақты деректер алу үшін орындалатын қоршаған ортаның өндірістік мониторингін өткізу</t>
  </si>
  <si>
    <t>Услуги по проведению производственного экологического мониторинга (воздух, почва, сточные и подземные (грунтовые) воды) АО "Эмбамунайгаз"</t>
  </si>
  <si>
    <t>"Ембімұнайгаз" АҚ өндірістік экологиялық мониторинг өткізу бойынша қызметтер (ауа, топырақ, ағынды және жер асты сулары)</t>
  </si>
  <si>
    <t>99 У</t>
  </si>
  <si>
    <t>39.00.22.12.00.10.00</t>
  </si>
  <si>
    <t>Услуги по мониторингу радиационного фона</t>
  </si>
  <si>
    <t xml:space="preserve">Радиациялық фон мониторингі бойынша қызметтер </t>
  </si>
  <si>
    <t>Мониторинг радиационного фона с проведением соответствующих радиационных замеров</t>
  </si>
  <si>
    <t xml:space="preserve">Тиісті радиацияны өлшеу жүргізуге арналған радиациялық фон мониторингі </t>
  </si>
  <si>
    <t>Услуги по проведению радиационного мониторинга контрактной территории АО "Эмбамунайгаз"</t>
  </si>
  <si>
    <t xml:space="preserve">"Ембімұнайгаз" АҚ-ның келісімді территориясында радиациялық мониторинг өткізу бойынша қызметтер </t>
  </si>
  <si>
    <t>100 У</t>
  </si>
  <si>
    <t>39.00.21.15.00.00.00</t>
  </si>
  <si>
    <t>Услуги по мониторингу воды</t>
  </si>
  <si>
    <t>Суды мониторингілеу бойынша қызметтер</t>
  </si>
  <si>
    <t>Проведение мониторинга грунтовых (подземных), сточных и поверхностных вод</t>
  </si>
  <si>
    <t>Топырақ (жер үсті) ағынды және беткі суларға мониторинг жүргізу</t>
  </si>
  <si>
    <t>Услуги по проведению мониторинга подтопляемых и затопленных скважин м/р Тажигали НГДУ "Жылыоймунайгаз"</t>
  </si>
  <si>
    <t xml:space="preserve">"Жылыоймұнайгаз" МГӨБ Тәжіғали к/о су астында қалған және суда тұрған ұңғымалар мониторингін өткізу бойынша қызметтер </t>
  </si>
  <si>
    <t>98-1 У</t>
  </si>
  <si>
    <t>230000000</t>
  </si>
  <si>
    <t>99-1 У</t>
  </si>
  <si>
    <t>100-1 У</t>
  </si>
  <si>
    <t>столбец - 11,14,23</t>
  </si>
  <si>
    <t>504-1 Т</t>
  </si>
  <si>
    <t>28.95.11.00.00.00.11.01.1</t>
  </si>
  <si>
    <t>Машина одноножевая бумагорезательная для обработки листов и тетрадей</t>
  </si>
  <si>
    <t>катырмакесуші және ойып тісуші машина</t>
  </si>
  <si>
    <t>парақтар мен дәптерлерді өндеуге арналған бірпышақты қағаз кескіш машиналар</t>
  </si>
  <si>
    <t>Резак для бумаги Ideal 1030</t>
  </si>
  <si>
    <t>қағаз кескіш Ideal 1030</t>
  </si>
  <si>
    <t>Атырауская обл, г.Атырау, ст.Тендык, УПТОиКО</t>
  </si>
  <si>
    <t>DDP</t>
  </si>
  <si>
    <t>в течении 40 календарных дней с даты заключения договора или получения уведомления от Заказчика</t>
  </si>
  <si>
    <t>авансовый платеж - 0%, оставшаяся часть в течение 30 рабочих дней с момента подписания акта приема-передачи</t>
  </si>
  <si>
    <t>штука</t>
  </si>
  <si>
    <t>столбец 11</t>
  </si>
  <si>
    <t>815-1 Т</t>
  </si>
  <si>
    <t>26.51.51.11.14.22.10.10.1</t>
  </si>
  <si>
    <t>Термометр</t>
  </si>
  <si>
    <t>Термометр ТКП</t>
  </si>
  <si>
    <t>ТКП термометрі</t>
  </si>
  <si>
    <t>Термометр контактный показывающи ТКП-100</t>
  </si>
  <si>
    <t>термометр байланысқыш көрсетуші ТКП-100</t>
  </si>
  <si>
    <t>в течении 70 календарных дней с даты заключения договора или получения уведомления от Заказчика</t>
  </si>
  <si>
    <t>817-1 Т</t>
  </si>
  <si>
    <t>26.51.70.16.20.10.00.20.1</t>
  </si>
  <si>
    <t>Измеритель температуры и влажности</t>
  </si>
  <si>
    <t>Щитовой микропроцессорный</t>
  </si>
  <si>
    <t>Измеритель температуры ПРОМА-ИТМ</t>
  </si>
  <si>
    <t>Температура өлшегіш ПРОМА-ИТМ</t>
  </si>
  <si>
    <t>в течении 90 календарных дней с даты заключения договора или получения уведомления от Заказчика</t>
  </si>
  <si>
    <t>820-1 Т</t>
  </si>
  <si>
    <t>23.19.23.00.00.12.06.90.1</t>
  </si>
  <si>
    <t>Кран</t>
  </si>
  <si>
    <t>Трехходовой</t>
  </si>
  <si>
    <t>3-х ходовой краник под манометры</t>
  </si>
  <si>
    <t xml:space="preserve">з сатылы манометр краны </t>
  </si>
  <si>
    <t>822 Т</t>
  </si>
  <si>
    <t>27.32.13.00.02.03.05.13.2</t>
  </si>
  <si>
    <t>Кабель</t>
  </si>
  <si>
    <t>КВВГЭ 10*1,5</t>
  </si>
  <si>
    <t>Кабель контрольный КВВГЭ 10х1,5</t>
  </si>
  <si>
    <t>бақылаушы кабель КВВГЭ 10х1,5</t>
  </si>
  <si>
    <t>в течение 90 календарных дней с даты заключения договора или получения уведомления от Заказчика</t>
  </si>
  <si>
    <t>авансовый платеж - 30%, оставшаяся часть в течение 30 рабочих дней с момента подписания акта приема-передачи</t>
  </si>
  <si>
    <t>008</t>
  </si>
  <si>
    <t>километр</t>
  </si>
  <si>
    <t>ОТП</t>
  </si>
  <si>
    <t>823-1 Т</t>
  </si>
  <si>
    <t>27.32.13.00.02.03.05.09.2</t>
  </si>
  <si>
    <t>КВВГЭ 7*1,5</t>
  </si>
  <si>
    <t>Кабель КВВГЭ 7х1,5</t>
  </si>
  <si>
    <t>824-1 Т</t>
  </si>
  <si>
    <t>27.32.13.00.02.03.05.16.2</t>
  </si>
  <si>
    <t>КВВГЭ 14*1,5</t>
  </si>
  <si>
    <t>Кабель КВВГЭ 14х1.5</t>
  </si>
  <si>
    <t>825-1 Т</t>
  </si>
  <si>
    <t>28.12.11.00.00.00.15.10.1</t>
  </si>
  <si>
    <t>гидропривод комплектный</t>
  </si>
  <si>
    <t>жиынтық гидрожетек</t>
  </si>
  <si>
    <t>гидропривод комплектный (гидростанции или гидроагрегаты комплектно с гидродвигателями, аппаратурой и прочими устройствами для гидропривода машин)</t>
  </si>
  <si>
    <t>жиынтық гидрожетек (машиналардың гидрожетегіне арналған гидроқозғалтқыштары, аппаратурасы және басқа да жабдықтары бар жиынтық гидростанция немесе гидроагрегаттар)</t>
  </si>
  <si>
    <t>Гидроприв.ГП в сб, зап.ч.к АГЗУ"Спутник"</t>
  </si>
  <si>
    <t>827-1 Т</t>
  </si>
  <si>
    <t>25.99.29.00.01.15.12.10.1</t>
  </si>
  <si>
    <t>Клапан</t>
  </si>
  <si>
    <t>Электромагнитный клапан</t>
  </si>
  <si>
    <t>Клапан ВН1/2Н-4К Ду15</t>
  </si>
  <si>
    <t>в течении 60 календарных дней с даты заключения договора или получения уведомления от Заказчика</t>
  </si>
  <si>
    <t>1909-1 Т</t>
  </si>
  <si>
    <t>26.30.21.00.01.12.22.20.1</t>
  </si>
  <si>
    <t>Аппарат телефонный</t>
  </si>
  <si>
    <t>Стационарный. Кнопочный. С АОН. С автоответчиком. Со спикерфоном.</t>
  </si>
  <si>
    <t>Радиотелефон   Panasonic  KX-TG8021RUS</t>
  </si>
  <si>
    <t>1911-1 Т</t>
  </si>
  <si>
    <t>26.30.21.00.01.23.31.10.1</t>
  </si>
  <si>
    <t>IP-телефония, ЖК-дисплей, телефонная трубка, клавиши набора номера (тастатура), разъем для подключения к IP-сети
резервный разъем для подключения к городской телефонной сети (может отсутствовать)</t>
  </si>
  <si>
    <t>Аппарат телеф.Panasonic KX-TS2570RUW</t>
  </si>
  <si>
    <t>1912-1 Т</t>
  </si>
  <si>
    <t>Стационарный GSM телTermitFixPhoneGSM v2</t>
  </si>
  <si>
    <t>Стационарлық GSM телTermitFixPhoneGSM v2</t>
  </si>
  <si>
    <t>1913-1 Т</t>
  </si>
  <si>
    <t>26.30.23.00.00.00.09.20.1</t>
  </si>
  <si>
    <t>Система видеоконференц-связи</t>
  </si>
  <si>
    <t>для проведения видеоконференций</t>
  </si>
  <si>
    <t>Система видеоконференцсвязи</t>
  </si>
  <si>
    <t xml:space="preserve">Бейнеконференцбайланыс жүйесі </t>
  </si>
  <si>
    <t xml:space="preserve">в течении 40 календарных дней с даты заключения договора или получения уведомления от Заказчика </t>
  </si>
  <si>
    <t>1914-1 Т</t>
  </si>
  <si>
    <t>26.20.13.00.00.02.11.60.1</t>
  </si>
  <si>
    <t>Компьютер</t>
  </si>
  <si>
    <t>Высокопроизводительный  промышленный компьютер</t>
  </si>
  <si>
    <t>Компьютер Intel Core i7</t>
  </si>
  <si>
    <t xml:space="preserve">в течении 90 календарных дней с даты заключения договора или получения уведомления от Заказчика </t>
  </si>
  <si>
    <t>комплект</t>
  </si>
  <si>
    <t>1918-1 Т</t>
  </si>
  <si>
    <t>26.40.34.00.00.12.17.10.1</t>
  </si>
  <si>
    <t>Монитор</t>
  </si>
  <si>
    <t>Жидкокристаллический, диагональ - 30'', разрешение - 2560 x 1600</t>
  </si>
  <si>
    <t>Монитор сенс Dell27P2714Y-68,6cm</t>
  </si>
  <si>
    <t>1919-1 Т</t>
  </si>
  <si>
    <t>Монитор панели</t>
  </si>
  <si>
    <t>Монитор панельдер</t>
  </si>
  <si>
    <t xml:space="preserve">в течении 70 календарных дней с даты заключения договора или получения уведомления от Заказчика </t>
  </si>
  <si>
    <t>1920-1 Т</t>
  </si>
  <si>
    <t>26.20.11.00.00.01.14.20.1</t>
  </si>
  <si>
    <t>Ноутбук</t>
  </si>
  <si>
    <t>Мультимедийный, Высокий уровень общей производительности, в том числе и графической . Модель может включать несколько мощных процессоров и видеокарт. Дисплей с высоким разрешением, диагональ - не менее 15''. Оригинальный и стильный дизайн (иногда соответствующий имиджевому ноутбуку).</t>
  </si>
  <si>
    <t>Мультимедиалық. Жалпы, оның ішінде графикалық өнімділік деңгейі жоғары. Модель бірнеше қуатты процессор және бейнекарталардан тұруы мүмкін. Дисплейдің ажыратымдылығы жоғары, диагоналі - 15'' кем емес. Бірегей және сәнді дизайн (кейде имидждік ноутбукке сәйкес келеді)</t>
  </si>
  <si>
    <t>Ноутбук SonyVaio</t>
  </si>
  <si>
    <t>1921-1 Т</t>
  </si>
  <si>
    <t>26.20.16.10.11.11.11.10.1</t>
  </si>
  <si>
    <t>Планшеты графического ввода</t>
  </si>
  <si>
    <t>Графикалық енгізу планшеттері</t>
  </si>
  <si>
    <t>Дигитайзер (диджитайзер). Применяется для создания изображений на компьютере способом, максимально приближённым к тому, как создаются изображения на бумаге, а также для обычной работы с интерфейсами, не требующими относительного ввода.</t>
  </si>
  <si>
    <t>Планшет IPAD4</t>
  </si>
  <si>
    <t>1922-1 Т</t>
  </si>
  <si>
    <t>26.30.23.00.00.00.02.20.1</t>
  </si>
  <si>
    <t>Модем</t>
  </si>
  <si>
    <t>Для коммутируемого соединения.</t>
  </si>
  <si>
    <t>1923-1 Т</t>
  </si>
  <si>
    <t>Сервер IBM x3650M4</t>
  </si>
  <si>
    <t>1924-1 Т</t>
  </si>
  <si>
    <t>26.20.40.00.00.00.41.30.1</t>
  </si>
  <si>
    <t>Источник бесперебойного питания</t>
  </si>
  <si>
    <t>Үздіксіз қоректендіру көзі</t>
  </si>
  <si>
    <t>Неавтономный. Используется для питания нагруженных серверов, высокопроизводительных рабочих станций локальных вычислительных сетей.</t>
  </si>
  <si>
    <t>ИСТОЧНИК БЕС.ПИТ. 10 КВт</t>
  </si>
  <si>
    <t>ҮЗДІКСІЗ ҚУАТТАНДЫРУ КӨЗІ. 10 КВт</t>
  </si>
  <si>
    <t>1925-1 Т</t>
  </si>
  <si>
    <t>26.20.16.01.12.11.14.10.1</t>
  </si>
  <si>
    <t>Принтер</t>
  </si>
  <si>
    <t>Лазерный, Цветность - монохромный, формат - А4, скорость печати - 41-50 стр/м, разрешение - 600 х 600 dpi</t>
  </si>
  <si>
    <t>Принтер HP Color LJ Ent M750dn</t>
  </si>
  <si>
    <t>1926-1 Т</t>
  </si>
  <si>
    <t>26.20.18.00.03.13.11.11.1</t>
  </si>
  <si>
    <t>Многофункциональное устройство</t>
  </si>
  <si>
    <t>Көп функциялы құрылғы</t>
  </si>
  <si>
    <t>Принтер. Высокое качество получаемой печатной продукции. Главную роль играет функция печати, сканирование - второстепенную (используется в 2-3 раза реже принтера). Струйная печать. Разрешение принтера - 1200 х 1200 dpi.</t>
  </si>
  <si>
    <t>Принтер. Алынатын баспа өнімінің сапасы жоғары. Басып шығару функциясы басты роль, сканерлеу екінші кезектегі роль атқарады (принтерде 2-3 есе сирек пайдаланылады). Ағынды басып шығару. Принтердің ажыратымдылығы - 1200 х 1200 dpi.</t>
  </si>
  <si>
    <t>Многофун.уст-во HP</t>
  </si>
  <si>
    <t>Көп қызметті құрылғы HP</t>
  </si>
  <si>
    <t>1928-1 Т</t>
  </si>
  <si>
    <t>Принтер Xerox WorkCentre 5330</t>
  </si>
  <si>
    <t>1929-1 Т</t>
  </si>
  <si>
    <t>Принтер HP M750dn</t>
  </si>
  <si>
    <t>1930-1 Т</t>
  </si>
  <si>
    <t>МФУ HP Designjet T2300</t>
  </si>
  <si>
    <t>1931-1 Т</t>
  </si>
  <si>
    <t>Многофункцион.устройство HPLaserJet M127</t>
  </si>
  <si>
    <t>көп қызметті құрылғы  HPLaserJet M127</t>
  </si>
  <si>
    <t>1932-1 Т</t>
  </si>
  <si>
    <t>МФУ Xerox7220 цв А3 с тераминалами SafeQ</t>
  </si>
  <si>
    <t>МФУ Xerox7220 цв А3  тераминалдармен SafeQ</t>
  </si>
  <si>
    <t>1933-1 Т</t>
  </si>
  <si>
    <t>Принтер HP Color LaserJet cp5525dn</t>
  </si>
  <si>
    <t>1934-1 Т</t>
  </si>
  <si>
    <t>Аппарат факсим-ный PanasonicKX-FL423RU-W</t>
  </si>
  <si>
    <t>Аппарат факстық PanasonicKX-FL423RU-W</t>
  </si>
  <si>
    <t>1936-1 Т</t>
  </si>
  <si>
    <t>26.20.16.03.11.11.11.01.1</t>
  </si>
  <si>
    <t>Сканер</t>
  </si>
  <si>
    <t>Планшетный. Формат - А4. Разрешение - 600х600 dpi.</t>
  </si>
  <si>
    <t>Сканер HP 8500</t>
  </si>
  <si>
    <t>1938-1 Т</t>
  </si>
  <si>
    <t>Ист-к бесп.пит.АРС BR800I Back UPS 800VA</t>
  </si>
  <si>
    <t>үздіксіз қуаттандыру көзі  АРС BR800I Back UPS 800VA</t>
  </si>
  <si>
    <t>1939-1 Т</t>
  </si>
  <si>
    <t>Источник безпереб.питания APC-30 кВа</t>
  </si>
  <si>
    <t>үздіксіз қуаттандыру көзі   APC-30 кВа</t>
  </si>
  <si>
    <t>1940-1 Т</t>
  </si>
  <si>
    <t>Ламинатор Bulros PDA3-330TD</t>
  </si>
  <si>
    <t>1941-1 Т</t>
  </si>
  <si>
    <t>28.99.11.00.00.00.01.01.1</t>
  </si>
  <si>
    <t>Оборудование переплетное, включая брошюровочные машины</t>
  </si>
  <si>
    <t>Түптейтін жабдықтарғ брошюрлі машиналарды қосқанда</t>
  </si>
  <si>
    <t>Машины фальцевальные для обработки листов и тетрадей</t>
  </si>
  <si>
    <t>Дәптермен параттарды өңдеуге арналған фальцевальді машиналар</t>
  </si>
  <si>
    <t>Переплет машина FELLOWES STAR</t>
  </si>
  <si>
    <t>түптеу  машинасы FELLOWES STAR</t>
  </si>
  <si>
    <t>Штука</t>
  </si>
  <si>
    <t>1942-1 Т</t>
  </si>
  <si>
    <t>26.51.11.00.00.00.92.10.1</t>
  </si>
  <si>
    <t>Навигатор</t>
  </si>
  <si>
    <t>Туристический</t>
  </si>
  <si>
    <t>Портативный навигатор</t>
  </si>
  <si>
    <t>Портативті навигатор</t>
  </si>
  <si>
    <t>1943-1 Т</t>
  </si>
  <si>
    <t>26.70.12.00.00.00.32.10.1</t>
  </si>
  <si>
    <t>Фотокамера</t>
  </si>
  <si>
    <t>Специально предназначены для аэрофотосъемки.</t>
  </si>
  <si>
    <t>Арнайы аэрофототүсіріліміне арналған</t>
  </si>
  <si>
    <t>Фотоаппарат цифровой</t>
  </si>
  <si>
    <t>Фотоаппарат сандық</t>
  </si>
  <si>
    <t>2053-1 Т</t>
  </si>
  <si>
    <t>26.51.82.00.00.00.12.01.2</t>
  </si>
  <si>
    <t>Сигнализатор</t>
  </si>
  <si>
    <t>Горючих газов, термохимический</t>
  </si>
  <si>
    <t>Сигн.загазован. в комп.с клапаном САКЗ</t>
  </si>
  <si>
    <t>газдылығына дабыл. Жиынтық  клапанмен САКЗ</t>
  </si>
  <si>
    <t>2054-1 Т</t>
  </si>
  <si>
    <t>Сигн.загазован в комп.с клап-м САКЗ Ду20</t>
  </si>
  <si>
    <t>газдылығына дабыл жиынтық  клапанмен САКЗ Ду20</t>
  </si>
  <si>
    <t>2058-1 Т</t>
  </si>
  <si>
    <t>26.51.52.11.11.11.11.11.1</t>
  </si>
  <si>
    <t>Расходомер</t>
  </si>
  <si>
    <t>Электронный.</t>
  </si>
  <si>
    <t>Расходомер- элек-маг-й«Взлёт ЭМ»Ду80</t>
  </si>
  <si>
    <t>шығын өлшегіш - элек-маг-й«Взлёт ЭМ»Ду80</t>
  </si>
  <si>
    <t>в течении 135 календарных дней с даты заключения договора или получения уведомления от Заказчика</t>
  </si>
  <si>
    <t>2059-1 Т</t>
  </si>
  <si>
    <t>Расходомер- элек-маг-й «Взлёт ЭМ»Ду100</t>
  </si>
  <si>
    <t>шығын өлшегіш - элек-маг-й «Взлёт ЭМ»Ду100</t>
  </si>
  <si>
    <t>2061-1 Т</t>
  </si>
  <si>
    <t>26.51.63.12.11.11.11.11.1</t>
  </si>
  <si>
    <t>Счетчик газа</t>
  </si>
  <si>
    <t>Газовый СГ-16М-100., Ду, 50-мм; наибольший физический расход Qmax 100 м3/ч; наименьший физический расход Qmax-10 м3/ч</t>
  </si>
  <si>
    <t>Счетчик газа СГ 16М-250 ДУ-80</t>
  </si>
  <si>
    <t>газ есептегіш  СГ 16М-250 ДУ-80</t>
  </si>
  <si>
    <t>2062-1 Т</t>
  </si>
  <si>
    <t>Счетчик газа СГ 16М-100 ДУ-50</t>
  </si>
  <si>
    <t>газ есептегіш  СГ 16М-100 ДУ-50</t>
  </si>
  <si>
    <t>2066-1 Т</t>
  </si>
  <si>
    <t>26.51.12.00.00.17.11.20.1</t>
  </si>
  <si>
    <t>Уровнемер</t>
  </si>
  <si>
    <t xml:space="preserve">деңгей өлшегіш </t>
  </si>
  <si>
    <t>Поплавковый</t>
  </si>
  <si>
    <t>қалтқылы</t>
  </si>
  <si>
    <t>Уровнемер ПМП-201А</t>
  </si>
  <si>
    <t>деңгей өлшегіш  ПМП-201А</t>
  </si>
  <si>
    <t>2067-1 Т</t>
  </si>
  <si>
    <t>26.60.12.00.00.02.22.40.1</t>
  </si>
  <si>
    <t>Динамометр</t>
  </si>
  <si>
    <t>Медицинские. Механические. Электронные.</t>
  </si>
  <si>
    <t>Медициналық. Механикалық. Электронды.</t>
  </si>
  <si>
    <t>Эл. динамометрOCS-10-BWI с ДУнагр10000кг</t>
  </si>
  <si>
    <t>504-2 Т</t>
  </si>
  <si>
    <t xml:space="preserve">март, апрель, май </t>
  </si>
  <si>
    <t>815-2 Т</t>
  </si>
  <si>
    <t>Термометр ТСПУ</t>
  </si>
  <si>
    <t>ТСПУ термометрі</t>
  </si>
  <si>
    <t>Термометр сопротивления показывающий унифицированный ТСПУ 0104/Ex/А10 PGM/t1060/-50…+200/1,0/ИТЦ 420Ex/М4-2/ГП/ТУ</t>
  </si>
  <si>
    <t xml:space="preserve">Бір ізге салынған көрсетіп тұратын кедергі термометрі ТСПУ 0104/Ex/А10 PGM/t1060/-50…+200/1,0/ИТЦ 420Ex/М4-2/ГП/ТУ
ТС/МГ/Pt100/-50…+200/80/6/-/
  </t>
  </si>
  <si>
    <t>823-2 Т</t>
  </si>
  <si>
    <t>824-2 Т</t>
  </si>
  <si>
    <t>825-2 Т</t>
  </si>
  <si>
    <t>827-2 Т</t>
  </si>
  <si>
    <t>1909-2 Т</t>
  </si>
  <si>
    <t>1911-2 Т</t>
  </si>
  <si>
    <t>1912-2 Т</t>
  </si>
  <si>
    <t>1913-2 Т</t>
  </si>
  <si>
    <t>1914-2 Т</t>
  </si>
  <si>
    <t>1918-2 Т</t>
  </si>
  <si>
    <t>1919-2 Т</t>
  </si>
  <si>
    <t>1920-2 Т</t>
  </si>
  <si>
    <t>1921-2 Т</t>
  </si>
  <si>
    <t>1922-2 Т</t>
  </si>
  <si>
    <t>1923-2 Т</t>
  </si>
  <si>
    <t>1924-2 Т</t>
  </si>
  <si>
    <t>1925-2 Т</t>
  </si>
  <si>
    <t>1926-2 Т</t>
  </si>
  <si>
    <t>1928-2 Т</t>
  </si>
  <si>
    <t>1929-2 Т</t>
  </si>
  <si>
    <t>1930-2 Т</t>
  </si>
  <si>
    <t>1931-2 Т</t>
  </si>
  <si>
    <t>1932-2 Т</t>
  </si>
  <si>
    <t>1933-2 Т</t>
  </si>
  <si>
    <t>1934-2 Т</t>
  </si>
  <si>
    <t>1936-2 Т</t>
  </si>
  <si>
    <t>1938-2 Т</t>
  </si>
  <si>
    <t>1939-2 Т</t>
  </si>
  <si>
    <t>1940-2 Т</t>
  </si>
  <si>
    <t>1941-2 Т</t>
  </si>
  <si>
    <t>1942-2 Т</t>
  </si>
  <si>
    <t>1943-2 Т</t>
  </si>
  <si>
    <t>2053-2 Т</t>
  </si>
  <si>
    <t>2054-2 Т</t>
  </si>
  <si>
    <t>2058-2 Т</t>
  </si>
  <si>
    <t>в течении 100 календарных дней с даты заключения договора или получения уведомления от Заказчика</t>
  </si>
  <si>
    <t>2059-2Т</t>
  </si>
  <si>
    <t>2061-2 Т</t>
  </si>
  <si>
    <t>2062-2 Т</t>
  </si>
  <si>
    <t>2066-2 Т</t>
  </si>
  <si>
    <t>2067-2 Т</t>
  </si>
  <si>
    <t>столбец- 11</t>
  </si>
  <si>
    <t>столбец- 5,6,11</t>
  </si>
  <si>
    <t>столбец- 6,11</t>
  </si>
  <si>
    <t>столбец- 11, 14, 23</t>
  </si>
  <si>
    <t>70 У</t>
  </si>
  <si>
    <t>37.00.11.19.16.00.00</t>
  </si>
  <si>
    <t>Услуги по техническому обслуживанию и очистке канализационных систем, сливных и дренажных труб</t>
  </si>
  <si>
    <t>канализация жүйесіне техникалық қызмет көрсету және  тазалау қызметі</t>
  </si>
  <si>
    <t>Техническое обслуживание и очистка канализационных систем, сливных и дренажных труб</t>
  </si>
  <si>
    <t>канализация жүйесіне техникалық қызмет көрсету және  тазалау</t>
  </si>
  <si>
    <t>Сервисное обслуживание и ремонт канализационной и водоочистной установки  "КУОСВ"</t>
  </si>
  <si>
    <t>"КУОСВ" канализациялық, сутазалагыш қондырғысына қызмет көрсету, жөндеу</t>
  </si>
  <si>
    <t>столбец -11,14,23</t>
  </si>
  <si>
    <t>70-1 У</t>
  </si>
  <si>
    <t>67 Р</t>
  </si>
  <si>
    <t>09.10.11.28.10.10.00</t>
  </si>
  <si>
    <t>Работы по изоляции водопритоков в скважинах</t>
  </si>
  <si>
    <t>Ұңғымаларда су салаларын оқшаулау бойынша жұмыстар</t>
  </si>
  <si>
    <t>Работы по изоляции водопритоков (РИР)</t>
  </si>
  <si>
    <t>Су ағымын оқшаулау жұмыстары</t>
  </si>
  <si>
    <t>г. Атырау, ул. Валиханова 1</t>
  </si>
  <si>
    <t>74.90.19.37.10.10.10</t>
  </si>
  <si>
    <t>Услуги по научно-техническому сопровождению геолого-гидродинамической модели месторождений.</t>
  </si>
  <si>
    <t>Кен орындарының геологиялық-гидродинамикалық моделін ғылыми-техникалық сүйемелдеу бойынша қызметтер</t>
  </si>
  <si>
    <t>Кен орындарының геологиялық-гидродинамикалық </t>
  </si>
  <si>
    <t>Услуги по созданию геолого-гидродинамической модели месторождения Аккудук (вместо Н.Западный)</t>
  </si>
  <si>
    <t>Аккудук кен орындарының геологиялық-гидродинамикалық моделін  жасауы бойынша қызметтер</t>
  </si>
  <si>
    <t>январь-сентябрь</t>
  </si>
  <si>
    <t>Услуги по созданию геолого-гидродинамической модели месторождения Терен-Узек Западный</t>
  </si>
  <si>
    <t>Батыс Тере-Узек кен орындарының геологиялық-гидродинамикалық моделін жасауы бойынша қызметтер</t>
  </si>
  <si>
    <t>Услуги по созданию геолого-гидродинамической модели месторождения Актобе</t>
  </si>
  <si>
    <t>Актобе кен орындарының геологиялық-гидродинамикалық моделін ғылыми-техникалық жасауы бойынша қызметтер</t>
  </si>
  <si>
    <t>Услуги по созданию геолого-гидродинамической модели месторождения Карсак</t>
  </si>
  <si>
    <t>Карсак кен орындарының геологиялық-гидродинамикалық моделін ғылыми-техникалық жасауы бойынша қызметтер</t>
  </si>
  <si>
    <t>Услуги по сопровождению геолого-гидродинамической модели месторождения С.Балгимбаева</t>
  </si>
  <si>
    <t>С.Балгымбаев кен орнындағы геологиялық-гидродинамикалық модельге қызмет көрсету бойынша қызметтер</t>
  </si>
  <si>
    <t>январь-июнь</t>
  </si>
  <si>
    <t>Услуги по сопровождению геолого-гидродинамической модели месторождения Камышитовое Ю.З.</t>
  </si>
  <si>
    <t xml:space="preserve">О.Б.Қамышитовое кен орнындағы геологиялық-гидродинамикалық модельге қызмет көрсету бойынша қызметтер </t>
  </si>
  <si>
    <t>июль-декабрь</t>
  </si>
  <si>
    <t>Услуги по сопровождению геолого-гидродинамической модели месторождения Гран</t>
  </si>
  <si>
    <t>Гран кен орындарының геологиялық-гидродинамикалық моделін ғылыми-техникалық суйемелдеу бойынша қызметтері</t>
  </si>
  <si>
    <t>Услуги по сопровождению геолого-гидродинамической модели месторождения Досмухамбетовское</t>
  </si>
  <si>
    <t>Досмухамбетов кен орнындағы геологиялық-гидродинамикалық модельге қызмет көрсету бойынша қызметтер</t>
  </si>
  <si>
    <t>март-август</t>
  </si>
  <si>
    <t>Услуги по сопровождению геолого-гидродинамической модели месторождения Западная Прорва</t>
  </si>
  <si>
    <t>Батыс Прорва кен орнындағы геологиялық-гидродинамикалық модельге қызмет көрсету бойынша қызметтер</t>
  </si>
  <si>
    <t>Услуги по сопровождению геолого-гидродинамической модели месторождения Кисимбай</t>
  </si>
  <si>
    <t>Кисымбай кен кен орнындағы геологиялық-гидродинамикалық модельге қызмет көрсету бойынша қызметтер</t>
  </si>
  <si>
    <t>Услуги по сопровождению геолого-гидродинамической модели месторождения Восточ.Макат</t>
  </si>
  <si>
    <t>Шығыс Макат кен орнындағы геологиялық-гидродинамикалық модельге қызмет көрсету бойынша қызметтер</t>
  </si>
  <si>
    <t>Услуги по сопровождению геолого-гидродинамической модели месторождения Б.Жоламанова</t>
  </si>
  <si>
    <t>Б.Жоламанова кен орнындағы геологиялық-гидродинамикалық модельге қызмет көрсету бойынша қызметтер</t>
  </si>
  <si>
    <t>Инженерно-аналитическая помощь по вопросам разработки месторождении</t>
  </si>
  <si>
    <t>Кен орындарды игеру жөніндегі иженерлік-сараптама қызметтері</t>
  </si>
  <si>
    <t>Подготовка основы построения и распечатка карт текущего состояния разработки по месторождениям АО "ЭМГ" (22 месторож.)</t>
  </si>
  <si>
    <t xml:space="preserve">"ЕМГ" АҚ кен орындарының </t>
  </si>
  <si>
    <t>Услуги по мониторингу функционирования системы ТБД</t>
  </si>
  <si>
    <t>АДБ жүйесі қызметінің мониторингі бойынша қызметтері</t>
  </si>
  <si>
    <t>2198 Т</t>
  </si>
  <si>
    <t xml:space="preserve">АО "Эмбамунайгаз" </t>
  </si>
  <si>
    <t>10.51.11.00.00.00.13.10.1</t>
  </si>
  <si>
    <t>Молоко</t>
  </si>
  <si>
    <t>Сүт</t>
  </si>
  <si>
    <t>Консистенция - жидкая, однородная нетягучая, слегка вязкая. Без хлопьев белка и сбившихся комочков жира. Вкус и запах - характерные для молока, без посторонних привкусов и запахов. Цвет - белый, равномерный по всей массе. Питьевое  более 3%, но не более 6% жирности  пастеризованное. СТ РК 1760-2008</t>
  </si>
  <si>
    <t>Консистенциясы - сұйық, біркелкі созылмалы емес, сәл жабысқақ. Аққуыз қауыссыздарсыз және майдың былғау кесектерсіз. Дәмі және иісі - сүтке тән,бөтен дәмдерсіз және иістерсіз. Түсі- ақ, барлық массасы бойынша біркелкі. 3 % бірақ 6% майлылықтан аспайтын, пастерленген. ҚР СТ 1760-2008.</t>
  </si>
  <si>
    <t>Поставка  спец.молока с доставкой в пункты питания.</t>
  </si>
  <si>
    <t>Арнайы сүтті тамақтану пункттеріне жеткізіп беру</t>
  </si>
  <si>
    <t xml:space="preserve">г.Атырау, ул.Валиханова, 1 </t>
  </si>
  <si>
    <t xml:space="preserve">
до 20 декабря</t>
  </si>
  <si>
    <t>авансовый платеж "0%", оставшаяся часть в течение 30 р.д. с момента подписания акта приема-передачи</t>
  </si>
  <si>
    <t>Литр (куб. дм.)</t>
  </si>
  <si>
    <t>столбец- 22</t>
  </si>
  <si>
    <t>241 У</t>
  </si>
  <si>
    <t>65.12.12.10.00.00.01</t>
  </si>
  <si>
    <t>Услуги по страхованию от болезней</t>
  </si>
  <si>
    <t>аурудан сақтандыру қызметі</t>
  </si>
  <si>
    <t>Медицинское страхование работников и членов их семей на случай болезни</t>
  </si>
  <si>
    <t xml:space="preserve"> қызметкерлер мен олардың жанұя мүшелерін ауырып қалған мезгілде дәрігерлік сақтандыру қызметі</t>
  </si>
  <si>
    <t>Медицинское страхование работников</t>
  </si>
  <si>
    <t>Қызметкерлерді медициналық сақтандыру</t>
  </si>
  <si>
    <t>январь</t>
  </si>
  <si>
    <t>авансовый платеж "90%", оставшаяся часть премии 10% до 20.01.2016г.</t>
  </si>
  <si>
    <t>столбец -11,14</t>
  </si>
  <si>
    <t>2198-1 Т</t>
  </si>
  <si>
    <t>241-1 У</t>
  </si>
  <si>
    <t>Пресс-секретарь</t>
  </si>
  <si>
    <t>228 У</t>
  </si>
  <si>
    <t>59.11.12.14.00.00.00</t>
  </si>
  <si>
    <t>Услуги по подготовке рекламных фильмов (без их изготовления)</t>
  </si>
  <si>
    <t>Жарнамалық фильм дайындау үшін қызмет көрсету (дайындаусыз)</t>
  </si>
  <si>
    <t>подготовка рекламных фильмов (без их изготовления)</t>
  </si>
  <si>
    <t>Жарнамалық фильм дайындау үшін  (дайындаусыз)</t>
  </si>
  <si>
    <t>Телесюжеты размещаются на республиканском и областном телеканале на государственном и  русском языках о деятельности АО "ЭМГ".  Выход телесюжета в день - 3 раза до 3-х минут.</t>
  </si>
  <si>
    <t>Республикалық және облыстық телеарналарда "ЕМГ"  АҚ туралы мемлекеттік және орыс тілдерінде телесюжеттерді орналастыру. Телесюжет күніне 3 рет, 3 минут көлемінде эфирге шығады.</t>
  </si>
  <si>
    <t>авансовый платеж - 0%, оставшаяся часть  в течение  20 банковских дней с момента  предоставления акта оказанных услуг</t>
  </si>
  <si>
    <t>228-1 У</t>
  </si>
  <si>
    <t>67-1 Р</t>
  </si>
  <si>
    <t>Оплата производится в размере 70% от выполненного объема работ в течение 30 (тридцати) рабочих дней с момента предоставления Подрядчиком оригинала счета-фактуры При  достижении запланированной эфективности по дополнительной добыче нефти по обработанным ск</t>
  </si>
  <si>
    <t>Столбец - 8; 11; 14</t>
  </si>
  <si>
    <t>Столбец - 20; 21</t>
  </si>
  <si>
    <t>36-1 У</t>
  </si>
  <si>
    <t>37-1 У</t>
  </si>
  <si>
    <t>38-1 У</t>
  </si>
  <si>
    <t>40-1 У</t>
  </si>
  <si>
    <t>41-1 У</t>
  </si>
  <si>
    <t>42-1 У</t>
  </si>
  <si>
    <t>43-1 У</t>
  </si>
  <si>
    <t>44-1 У</t>
  </si>
  <si>
    <t>45-1 У</t>
  </si>
  <si>
    <t>46-1 У</t>
  </si>
  <si>
    <t>47-1 У</t>
  </si>
  <si>
    <t>48-1 У</t>
  </si>
  <si>
    <t>49-1 У</t>
  </si>
  <si>
    <t>50-1 У</t>
  </si>
  <si>
    <t>Департамент капитального строительства</t>
  </si>
  <si>
    <t>105-2 Р</t>
  </si>
  <si>
    <t>09.10.12.26.10.10.00</t>
  </si>
  <si>
    <t>Работы строительные по обустройству скважин после эксплуатационного бурения</t>
  </si>
  <si>
    <t>Пайдаланушы бұрғылаудан соң ұңғымаларды жайластыру бойынша құрылыс жұмыстары</t>
  </si>
  <si>
    <t>Комплекс строительных работ по обустройству скважин после эксплуатационного бурения</t>
  </si>
  <si>
    <t xml:space="preserve">Пайдаланушы бұрңылаудан соң ұңғымаларды жайластыру бойынша құрылыс жұмыстары кешені </t>
  </si>
  <si>
    <t>Расширение системы сбора и транспорта нефти  м/р НГДУ "Жылыоймунайгаз" (11скв)</t>
  </si>
  <si>
    <t>Жылыоймұнайгаз МГӨБ кен орындарының мұнайды жинау және тасымалдау жүйесін кеңейту жұмыстары</t>
  </si>
  <si>
    <t>ЭОТ</t>
  </si>
  <si>
    <t xml:space="preserve">январь, февраль, март </t>
  </si>
  <si>
    <t xml:space="preserve">Атырауская область </t>
  </si>
  <si>
    <t>авансовый платеж - 30% с предоставлением банк. гарантий, промежуточные 90% - в течение 30 рабочих дней с момента предоставления оригинала счет-фактуры с учетом НДС и оригинала акта выполненных работ, остаток 10% - в течение 30 рабочих дней с момента предоставления акта сдачи-приемки Заказчику</t>
  </si>
  <si>
    <t>110-1 Р</t>
  </si>
  <si>
    <t>41.00.40.10.11.00.00</t>
  </si>
  <si>
    <t>Работы строительные по возведению производственного здания</t>
  </si>
  <si>
    <t>Өндірістік ғимарат салуға арналған құрылыс жқмыстары</t>
  </si>
  <si>
    <t>Полный цикл работ строительных по возведению производственного здания. Работы проводятся на основании проектно-сметной документации и других требований и норм строительства.</t>
  </si>
  <si>
    <t xml:space="preserve">Өндірістік ғимарат салуға арналған құрылыс жұмыстарының толық циклы. Жұмыстар жобалау-сметалау құжаттары және басқа да құрылыс нормалары мен талаптары негізінде жүргізіледі. </t>
  </si>
  <si>
    <t>Технологическая насосная станция ЦППН Прорва</t>
  </si>
  <si>
    <t xml:space="preserve">ЦППН Прорва технологиялық сораптар станциясы </t>
  </si>
  <si>
    <t>123 Р</t>
  </si>
  <si>
    <t>42.11.20.10.30.00.00</t>
  </si>
  <si>
    <t>Работы строительные по сооружению прочих дорог</t>
  </si>
  <si>
    <t>Өзге де жолдар құрылымдау бойынша құрылыс жұмыстары</t>
  </si>
  <si>
    <t>Работы по сооружению земляного полотна, основания прочих дорог</t>
  </si>
  <si>
    <t>Өзге де жолдар негізін, жер кеңістігін құрылымдау  бойынша жұмыстар</t>
  </si>
  <si>
    <t>Капремонт автодорог и земляные работы НГДУ Жайыкмунайгаз"</t>
  </si>
  <si>
    <t>"Жайықмұнайгаз "   МГӨБ-ң   автомобиль жолдарын күрделі жөндеу және  топырақ төгу жұмыстары</t>
  </si>
  <si>
    <t>январь, март</t>
  </si>
  <si>
    <t>авансовый платеж - 0%, промежуточные 90% - в течение 30 рабочих дней с момента предоставления оригинала счет-фактуры с учетом НДС и оригинала акта выполненных работ, остаток 10% - в течение 30 рабочих дней с момента предоставления акта сдачи-приемки Заказ</t>
  </si>
  <si>
    <t>124-1 Р</t>
  </si>
  <si>
    <t>41.00.40.20.13.00.00</t>
  </si>
  <si>
    <t>Работы строительные по ремонту производственно-технического здания</t>
  </si>
  <si>
    <t xml:space="preserve">Өндірістік-техниқалық ғимаратың жөндеу бойынша қүрылыс жұмыстары </t>
  </si>
  <si>
    <t>Комплекс работ по ремонту производственно-технического здания.</t>
  </si>
  <si>
    <t>Өндірістік-техниқалық ғимаратың жөндеу бойынша кешенді жұмыстар</t>
  </si>
  <si>
    <t>Капремонт зданий и сооружении НГДУ "Жаикмунайгаз"</t>
  </si>
  <si>
    <t xml:space="preserve">"Жайықмұнайгаз " МГӨБ-ң ғимараттар  мен құрылымдарды күрделі жөндеуден өткізу </t>
  </si>
  <si>
    <t xml:space="preserve">март-декабрь </t>
  </si>
  <si>
    <t>авансовый платеж - 0%, промежуточные 90% - в течение 30 рабочих дней с момента предоставления оригинала счет-фактуры с учетом НДС и оригинала акта выполненных работ, остаток 10% - в течение 30 рабочих дней с момента предоставления акта сдачи-приемки Заказчику в полном объеме.</t>
  </si>
  <si>
    <t>125 Р</t>
  </si>
  <si>
    <t>33.11.12.18.13.00.00</t>
  </si>
  <si>
    <t>Капитальный ремонт резервуаров и резервуарного парка</t>
  </si>
  <si>
    <t>Резервуарлар мен резервуарлар алаңын күрделі жөндеу</t>
  </si>
  <si>
    <t>Ремонт эксплутационных дефектов , встречающихся в элементах конструкции резервуаров</t>
  </si>
  <si>
    <t xml:space="preserve">Резервуарлар құрылығысы элементтерінде кездесетін пайдалану кезіндегі ақауларды жөндеу </t>
  </si>
  <si>
    <t>Капремонт  РВС и изоляционные работы НГДУ "Жаикмунайгаз"</t>
  </si>
  <si>
    <t>март-ноябрь</t>
  </si>
  <si>
    <t>126 Р</t>
  </si>
  <si>
    <t>Земляные работы по НГДУ Жылыоймунайгаз"</t>
  </si>
  <si>
    <t>"Жылыоймұнайгаз" МГӨБ-ң   топырақ төгу жұмыстары</t>
  </si>
  <si>
    <t>127 Р</t>
  </si>
  <si>
    <t>Капремонт зданий НГДУ "Жылыоймунайгаз"</t>
  </si>
  <si>
    <t xml:space="preserve">"Жылыоймұнайгаз" МГӨБ-ң ғимараттарын  күрделі жөндеуден өткізу </t>
  </si>
  <si>
    <t>129-1 Р</t>
  </si>
  <si>
    <t>Капремонт здания общежития на 100 мест мр.Терен Узек</t>
  </si>
  <si>
    <t xml:space="preserve">Терен-Өзек  кен орындағы100 орындық жатақхананы  күрделі жөндеуден өткізу </t>
  </si>
  <si>
    <t>130 Р</t>
  </si>
  <si>
    <t>Капремонт и покраска резервуаров НГДУ "Жылыоймунайгаз"</t>
  </si>
  <si>
    <t xml:space="preserve">"Жылыоймұнайгаз"  МГӨБ-ң  болат тік резервуарларың  күрделі жөндеу және сырлау 
</t>
  </si>
  <si>
    <t>131 Р</t>
  </si>
  <si>
    <t>Земляные работы по НГДУ Доссормунайгаз</t>
  </si>
  <si>
    <t>"Доссормұнайгаз" МГӨБ-ң   топырақ төгу жұмыстары</t>
  </si>
  <si>
    <t>132 Р</t>
  </si>
  <si>
    <t>42.11.20.20.11.12.10</t>
  </si>
  <si>
    <t>Работы строительные по капитальному ремонту дороги автомобильной</t>
  </si>
  <si>
    <t>Автомобиль жолдарын күрделі жөндеу бойынша қүрылыс жұмыстары</t>
  </si>
  <si>
    <t>Работы строительные по капитальному ремонту автомобильных дорог III-IV категорий</t>
  </si>
  <si>
    <t>III-IV санатты автомобиль жолдарын күрделі жөндеу бойынша қүрылыс жұмыстары</t>
  </si>
  <si>
    <t>Капремонт автодороги  Байчунас- Карсак</t>
  </si>
  <si>
    <t xml:space="preserve">Байшонас-Карсак автомобиль жолын күрделі жөндеуден өткізу </t>
  </si>
  <si>
    <t>133 Р</t>
  </si>
  <si>
    <t>Капремонт зданий НГДУ "Доссормунайгаз"</t>
  </si>
  <si>
    <t xml:space="preserve">"Доссормұнайгаз" МГӨБ-ң ғимараттарын күрделі жөндеуден өткізу </t>
  </si>
  <si>
    <t>134 Р</t>
  </si>
  <si>
    <t>Капремонт и покраска резервуаров НГДУ "Доссормунайгаз"</t>
  </si>
  <si>
    <t xml:space="preserve">"Доссормұнайгаз"  МГӨБ-ң  болат тік резервуарларың  күрделі жөндеу және сырлау 
</t>
  </si>
  <si>
    <t>135 Р</t>
  </si>
  <si>
    <t>Капремонт 36 квартирного общежития № 4 в                           в/п Кайнар НГДУ "Кайнармунайгаз"</t>
  </si>
  <si>
    <t xml:space="preserve">"Қайнармұнайгаз" МГӨБ-ң Қайнар в/қ №4 36 пәтерлік жатақхананың  күрделі жөндеуден өткізу </t>
  </si>
  <si>
    <t>136-1 Р</t>
  </si>
  <si>
    <t>Капремонт зданий и сооружений Управления "ЭмбамунайЭнерго"</t>
  </si>
  <si>
    <t xml:space="preserve">"ЕмбімұнайЭнерго" басқармасының ғимараттар мен құрылымдарды күрделі жөндеуден өткізу </t>
  </si>
  <si>
    <t>г. Атырау ул. Валиханова, 1</t>
  </si>
  <si>
    <t xml:space="preserve"> февраль, март </t>
  </si>
  <si>
    <t>105-3 Р</t>
  </si>
  <si>
    <t>110-2 Р</t>
  </si>
  <si>
    <t>124-2 Р</t>
  </si>
  <si>
    <t>125-1 Р</t>
  </si>
  <si>
    <t>127-1 Р</t>
  </si>
  <si>
    <t>130-1 Р</t>
  </si>
  <si>
    <t>133-1 Р</t>
  </si>
  <si>
    <t>134-1 Р</t>
  </si>
  <si>
    <t>136-2 Р</t>
  </si>
  <si>
    <t>81 У</t>
  </si>
  <si>
    <t>93.29.19.10.00.00.00</t>
  </si>
  <si>
    <t>Услуги по организации праздничных мероприятий</t>
  </si>
  <si>
    <t>Мерекелік іс-шараларды ұйымдастыру қызметі</t>
  </si>
  <si>
    <t xml:space="preserve">Услуги по проведению праздничных, культмассовых мероприятий                </t>
  </si>
  <si>
    <t>Мерекелік, мәдени-көпшілік іс-шараларды өткізу қызметі</t>
  </si>
  <si>
    <t>82 У</t>
  </si>
  <si>
    <t>93.11.10.21.00.00.00</t>
  </si>
  <si>
    <t xml:space="preserve">Услуги по организации и проведению спортивных мероприятий на открытом воздухе и в помещении для профессионалов и любителей </t>
  </si>
  <si>
    <t>далада және ғимарат ішінде кәсіпқойлар мен әуесқойлар үшін спорттық іс - шараларды ұйымдастыру және өткізу қызметі</t>
  </si>
  <si>
    <t xml:space="preserve">Услуги по организации спортивных мероприятий                </t>
  </si>
  <si>
    <t>Спорттық іс-шараларды ұйымдастыру қызметі</t>
  </si>
  <si>
    <t>Департамент логистики, закупок и местного содержания</t>
  </si>
  <si>
    <t>Комплект</t>
  </si>
  <si>
    <t>1326 Т</t>
  </si>
  <si>
    <t>24.20.13.03.00.00.01.02.1</t>
  </si>
  <si>
    <t>Рукав металлический (металлорукав)</t>
  </si>
  <si>
    <t>стальной, оболочка типа  СРГС  - стальной рукав герметичный сварной, диаметром Dу 25 мм</t>
  </si>
  <si>
    <t>Металлорукав РЗ-АЛ-Х d-22мм</t>
  </si>
  <si>
    <t>Металл құбыр РЗ-АЛ-Х d-22мм</t>
  </si>
  <si>
    <t>006</t>
  </si>
  <si>
    <t>метр</t>
  </si>
  <si>
    <t>столбец 7,8,11,15,22,23</t>
  </si>
  <si>
    <t>1491 Т</t>
  </si>
  <si>
    <t>Металлорукав Д-25</t>
  </si>
  <si>
    <t>Металл құбыр Д-25</t>
  </si>
  <si>
    <t>1492 Т</t>
  </si>
  <si>
    <t>24.20.13.03.00.00.01.03.1</t>
  </si>
  <si>
    <t>стальной, оболочка типа  СРГС  - стальной рукав герметичный сварной, диаметром Dу 32 мм</t>
  </si>
  <si>
    <t>Металлорукав Д-32</t>
  </si>
  <si>
    <t>Металл құбыр Д-32</t>
  </si>
  <si>
    <t>1493 Т</t>
  </si>
  <si>
    <t>24.20.13.03.00.00.01.05.1</t>
  </si>
  <si>
    <t>стальной, оболочка типа  СРГС  - стальной рукав герметичный сварной, диаметром Dу 50 мм</t>
  </si>
  <si>
    <t>Металлорукав Д-50</t>
  </si>
  <si>
    <t>Металл құбыр Д-50</t>
  </si>
  <si>
    <t>1327 Т</t>
  </si>
  <si>
    <t>22.23.14.00.00.82.10.14.1</t>
  </si>
  <si>
    <t>кабель-канал</t>
  </si>
  <si>
    <t>кабель-канал с одним замком, размеры 25х16</t>
  </si>
  <si>
    <t>Канал кабельный  20х15</t>
  </si>
  <si>
    <t>Канал кабельді  20х15</t>
  </si>
  <si>
    <t>1328 Т</t>
  </si>
  <si>
    <t>22.23.14.00.00.82.10.11.1</t>
  </si>
  <si>
    <t>кабель-канал с одним замком, размеры 15х10</t>
  </si>
  <si>
    <t>Канал кабельный 15х10</t>
  </si>
  <si>
    <t>Канал кабельді 15х10</t>
  </si>
  <si>
    <t>1351 Т</t>
  </si>
  <si>
    <t>27.40.22.00.00.15.10.10.1</t>
  </si>
  <si>
    <t>Светильник</t>
  </si>
  <si>
    <t>ГОСТ 8045-82, тип кривой силы света в горизонтальной
плоскости - круглосимметричная, тип кривой силы света в вертикальной плоскости - косинусная</t>
  </si>
  <si>
    <t>Светильник РКУ28-250-001 ДРЛ 250Вт Е40</t>
  </si>
  <si>
    <t>шам  РКУ28-250-001 ДРЛ 250Вт Е40</t>
  </si>
  <si>
    <t>1352 Т</t>
  </si>
  <si>
    <t>Светильник с лампой ДНАТ-150 ЖКУ-06-150</t>
  </si>
  <si>
    <t>шам  лампамен ДНАТ-150 ЖКУ-06-150</t>
  </si>
  <si>
    <t>1353 Т</t>
  </si>
  <si>
    <t>Светильник с лампой ДНАТ*250 ЖКУ28*250</t>
  </si>
  <si>
    <t>шам  лампамен ДНАТ*250 ЖКУ28*250</t>
  </si>
  <si>
    <t>1354 Т</t>
  </si>
  <si>
    <t>27.40.22.00.00.13.11.20.1</t>
  </si>
  <si>
    <t>ГОСТ 17677-82, источник света (лампа) Л - прямые трубчатые люминисцентные</t>
  </si>
  <si>
    <t>Светильник ЛПО4*18</t>
  </si>
  <si>
    <t>шам ЛПО4*18</t>
  </si>
  <si>
    <t>1356 Т</t>
  </si>
  <si>
    <t>Светильник ЛПО 2х40</t>
  </si>
  <si>
    <t>шам ЛПО 2х40</t>
  </si>
  <si>
    <t>1357 Т</t>
  </si>
  <si>
    <t>Светильник с ламп.ДНАТх150 ЖТУх06х150Шар</t>
  </si>
  <si>
    <t>шам лампамен ДНАТх150 ЖТУх06х150Шар</t>
  </si>
  <si>
    <t>1361 Т</t>
  </si>
  <si>
    <t>27.40.22.00.00.11.10.15.1</t>
  </si>
  <si>
    <t>Прожектор</t>
  </si>
  <si>
    <t>ГОСТ 6047-90, Ж-лампы ртутные типа ДРЛ</t>
  </si>
  <si>
    <t xml:space="preserve">МСТ 6047-90, ДРЛ типті сынап Ж- шамдары </t>
  </si>
  <si>
    <t>Прожектор с лампой ДРЛ 125 РО-04-125</t>
  </si>
  <si>
    <t>Прожектор  лампамен ДРЛ 125 РО-04-125</t>
  </si>
  <si>
    <t>1362 Т</t>
  </si>
  <si>
    <t>Прожектор с лампой ДРЛ 250 РО-04-250</t>
  </si>
  <si>
    <t>Прожектор  лампамен ДРЛ 250 РО-04-250</t>
  </si>
  <si>
    <t>1364 Т</t>
  </si>
  <si>
    <t>27.40.15.00.00.20.10.11.1</t>
  </si>
  <si>
    <t>Лампа дуговая ртутная</t>
  </si>
  <si>
    <t>Лампа дуговая ртутная, ДРЛ-250</t>
  </si>
  <si>
    <t>Лампа электрическая ДРЛ-250</t>
  </si>
  <si>
    <t>электрлі лампа  ДРЛ-250</t>
  </si>
  <si>
    <t>1365 Т</t>
  </si>
  <si>
    <t>27.40.15.00.00.10.10.33.1</t>
  </si>
  <si>
    <t>Лампы люминесцентные</t>
  </si>
  <si>
    <t>Лампа люминесцентная, тип цоколя h23, мощность 40 Ватт</t>
  </si>
  <si>
    <t>Лампа электрическая ЛБ-40</t>
  </si>
  <si>
    <t>1367 Т</t>
  </si>
  <si>
    <t>Лампа люминисцентная ЛБ-40</t>
  </si>
  <si>
    <t>Лампа люминисцентті ЛБ-40</t>
  </si>
  <si>
    <t>1366 Т</t>
  </si>
  <si>
    <t>27.40.15.00.00.10.10.22.1</t>
  </si>
  <si>
    <t>Лампа люминесцентная, тип цоколя h23, мощность 20 Ватт</t>
  </si>
  <si>
    <t>Лампа люминисцентная ЛБ-20</t>
  </si>
  <si>
    <t>Лампа люминисцентті ЛБ-20</t>
  </si>
  <si>
    <t>1371 Т</t>
  </si>
  <si>
    <t>27.40.12.00.00.20.60.22.1</t>
  </si>
  <si>
    <t>Галогенная лампа накаливания</t>
  </si>
  <si>
    <t>Галогенная лампа накаливания, тип цоколя E27, мощность 20 Вт</t>
  </si>
  <si>
    <t>Лампа Spiral 20W E27  6000K  8000h</t>
  </si>
  <si>
    <t>1375 Т</t>
  </si>
  <si>
    <t>Лампа Spiral 20W E27  6000K   8000h</t>
  </si>
  <si>
    <t>столбец 7,8,11,15,18,20,21,22,23</t>
  </si>
  <si>
    <t>1372 Т</t>
  </si>
  <si>
    <t>27.40.12.00.00.20.60.24.1</t>
  </si>
  <si>
    <t>Галогенная лампа накаливания, тип цоколя E27, мощность 22 Вт</t>
  </si>
  <si>
    <t>Лампа 3U22W/860 Е27</t>
  </si>
  <si>
    <t>1379 Т</t>
  </si>
  <si>
    <t>27.40.15.00.00.10.10.21.1</t>
  </si>
  <si>
    <t>Лампа люминесцентная, тип цоколя h23, мощность 18 Ватт</t>
  </si>
  <si>
    <t>Лампа люминисцентная ЛБ-18</t>
  </si>
  <si>
    <t>Лампа люминисцентті ЛБ-18</t>
  </si>
  <si>
    <t>1431 Т</t>
  </si>
  <si>
    <t>23.43.10.12.00.00.12.10.1</t>
  </si>
  <si>
    <t>Изолятор</t>
  </si>
  <si>
    <t>Изолятор линейный штыревой фарфоровый, класс - 10, исполнение А, ГОСТ 1232-82</t>
  </si>
  <si>
    <t>Изолятор ШФ 20</t>
  </si>
  <si>
    <t>1413 Т</t>
  </si>
  <si>
    <t>27.33.11.00.00.02.15.18.1</t>
  </si>
  <si>
    <t>Разъединитель</t>
  </si>
  <si>
    <t>РЛНД-10/400</t>
  </si>
  <si>
    <t>Разъединитель РЛНД-10/400 У1-10кв</t>
  </si>
  <si>
    <t>ажыратқыш  РЛНД-10/400 У1-10кв</t>
  </si>
  <si>
    <t>1315 Т</t>
  </si>
  <si>
    <t>25.99.29.00.10.11.27.00.1</t>
  </si>
  <si>
    <t>Заземлитель</t>
  </si>
  <si>
    <t>анодный</t>
  </si>
  <si>
    <t>Анодный заземлитель АЗЖК-1</t>
  </si>
  <si>
    <t>Анодты жерге өткізгіш АЗЖК-1</t>
  </si>
  <si>
    <t>1448 Т</t>
  </si>
  <si>
    <t>27.33.14.00.00.00.03.10.1</t>
  </si>
  <si>
    <t>Муфта</t>
  </si>
  <si>
    <t>концевая, используется для оконцевания силовых кабелей с маслопропитанной бумажной изоляцией в общей свинцовой или алюминиевой оболочке</t>
  </si>
  <si>
    <t>Каб муфта 6-10кВ GUST 12/70-120/800-L12</t>
  </si>
  <si>
    <t>1449 Т</t>
  </si>
  <si>
    <t>Каб муфта 6-10кВ GUST 12/50-70/800-L12</t>
  </si>
  <si>
    <t>1450 Т</t>
  </si>
  <si>
    <t>27.32.13.00.01.01.20.45.2</t>
  </si>
  <si>
    <t>Провод</t>
  </si>
  <si>
    <t>СИП-2 3*50+1*70</t>
  </si>
  <si>
    <t>СИП-50 мм.кв</t>
  </si>
  <si>
    <t>киллометр</t>
  </si>
  <si>
    <t>1454 Т</t>
  </si>
  <si>
    <t>27.90.12.00.00.03.01.08.1</t>
  </si>
  <si>
    <t>Трубка</t>
  </si>
  <si>
    <t>Трубка электроизоляционная гибкая марки ТКР, изготовлена из кремнийорганической резины методом экструзии, внутренний диаметр 4.5 мм.ГОСТ 17675-87</t>
  </si>
  <si>
    <t>Трубка ТКР-4,5мм</t>
  </si>
  <si>
    <t>құбырша ТКР-4,5мм</t>
  </si>
  <si>
    <t>1459 Т</t>
  </si>
  <si>
    <t>27.32.13.00.01.15.34.42.2</t>
  </si>
  <si>
    <t>РКГМ 6</t>
  </si>
  <si>
    <t>Провод установочный РКГМ ф 6 мм</t>
  </si>
  <si>
    <t>нұсқаушы сым  РКГМ ф 6 мм</t>
  </si>
  <si>
    <t>1460 Т</t>
  </si>
  <si>
    <t>Провод установочный РКГМ ф 10 мм</t>
  </si>
  <si>
    <t>нұсқаушы сым  РКГМ ф 10 мм</t>
  </si>
  <si>
    <t>1461 Т</t>
  </si>
  <si>
    <t>27.32.13.00.01.15.34.52.2</t>
  </si>
  <si>
    <t>Сым</t>
  </si>
  <si>
    <t>РКГМ 16</t>
  </si>
  <si>
    <t>Провод установочный РКГМ ф 16 мм</t>
  </si>
  <si>
    <t>нұсқаушы сым РКГМ ф 16 мм</t>
  </si>
  <si>
    <t>1462 Т</t>
  </si>
  <si>
    <t>27.32.13.00.01.15.34.55.2</t>
  </si>
  <si>
    <t>РКГМ 25</t>
  </si>
  <si>
    <t>Провод установочный РКГМ ф 25 мм</t>
  </si>
  <si>
    <t>нұсқаушы сым РКГМ ф 25 мм</t>
  </si>
  <si>
    <t>1463 Т</t>
  </si>
  <si>
    <t>27.32.13.00.01.15.34.58.2</t>
  </si>
  <si>
    <t>РКГМ 35</t>
  </si>
  <si>
    <t>Провод установочный РКГМ ф 35 мм</t>
  </si>
  <si>
    <t>нұсқаушы сым  РКГМ ф 35 мм</t>
  </si>
  <si>
    <t>1464 Т</t>
  </si>
  <si>
    <t>27.32.13.00.01.15.34.60.2</t>
  </si>
  <si>
    <t>РКГМ 50</t>
  </si>
  <si>
    <t>Провод установочный РКГМ ф 50 мм</t>
  </si>
  <si>
    <t>нұсқаушы сым РКГМ ф 50 мм</t>
  </si>
  <si>
    <t>1481 Т</t>
  </si>
  <si>
    <t>23.20.12.00.10.90.01.89.1</t>
  </si>
  <si>
    <t>Кирпич</t>
  </si>
  <si>
    <t>шамотный, прямой, марки ШБ-II, размер 250х124х65 мм, ГОСТ 390-96</t>
  </si>
  <si>
    <t>Кирпич огнеупорный ШБ-5</t>
  </si>
  <si>
    <t>отқа төзімді кірпіш ШБ5</t>
  </si>
  <si>
    <t xml:space="preserve">Тонна (метрическая)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</si>
  <si>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1485 Т</t>
  </si>
  <si>
    <t>27.90.12.00.00.03.01.10.1</t>
  </si>
  <si>
    <t>Трубка электроизоляционная гибкая марки ТКР, изготовлена из кремнийорганической резины методом экструзии, внутренний диаметр 6 мм.ГОСТ 17675-87</t>
  </si>
  <si>
    <t>Трубка электроизоляц.ТЛВ ф3</t>
  </si>
  <si>
    <t xml:space="preserve"> электр оқшаулағыш құбыр ТЛВ ф3</t>
  </si>
  <si>
    <t>1486 Т</t>
  </si>
  <si>
    <t>Трубка электроизоляц.ТЛВ ф5</t>
  </si>
  <si>
    <t>электр оқшаулағыш құбыр  ТЛВ ф5</t>
  </si>
  <si>
    <t>1487 Т</t>
  </si>
  <si>
    <t>Трубка электроизоляц.ТЛВ ф6</t>
  </si>
  <si>
    <t>электр оқшаулағыш құбыр ТЛВ ф6</t>
  </si>
  <si>
    <t>1488 Т</t>
  </si>
  <si>
    <t>23.20.13.00.20.10.00.01.1</t>
  </si>
  <si>
    <t>Порошок</t>
  </si>
  <si>
    <t>периклазовый, марки ППИ-92, ГОСТ 10360-85</t>
  </si>
  <si>
    <t>Порошок Шамотный</t>
  </si>
  <si>
    <t xml:space="preserve">шамотты ұнтақ </t>
  </si>
  <si>
    <t>1489 Т</t>
  </si>
  <si>
    <t>23.20.13.00.30.00.01.51.1</t>
  </si>
  <si>
    <t>Заполнитель</t>
  </si>
  <si>
    <t>шамотный, марки ЗШБ, класса 3, ГОСТ 23037-99</t>
  </si>
  <si>
    <t>глина шамотная  ОГНЕУПОР</t>
  </si>
  <si>
    <t xml:space="preserve">ОТҚА ТӨЗІМДІ шамотты саз </t>
  </si>
  <si>
    <t>738 Т</t>
  </si>
  <si>
    <t>26.30.50.00.00.00.03.03.1</t>
  </si>
  <si>
    <t>Щит</t>
  </si>
  <si>
    <t>пожарный, деревянный</t>
  </si>
  <si>
    <t>Пожарный инвентарь с-но перечню</t>
  </si>
  <si>
    <t xml:space="preserve">тізімімен өрт сөндіру құралдары </t>
  </si>
  <si>
    <t>739 Т</t>
  </si>
  <si>
    <t>26.30.50.00.00.00.03.01.1</t>
  </si>
  <si>
    <t>Шкаф</t>
  </si>
  <si>
    <t>для пожарного крана</t>
  </si>
  <si>
    <t>Шкаф.пож.. ПРЕСТИЖ-03-Ш-ПК-О-1/65 прист.</t>
  </si>
  <si>
    <t>өрт сөнд. шкаф ПРЕСТИЖ-03-Ш-ПК-О-1/65 прист.</t>
  </si>
  <si>
    <t>741 Т</t>
  </si>
  <si>
    <t>25.99.29.00.02.13.14.10.1</t>
  </si>
  <si>
    <t>Лестница</t>
  </si>
  <si>
    <t>Саты</t>
  </si>
  <si>
    <t>Пожарная лестница</t>
  </si>
  <si>
    <t>Лестница пожарная ручная 3-х коленная</t>
  </si>
  <si>
    <t xml:space="preserve">қолдық өрт сөндіру баспасы 3 ашпалы </t>
  </si>
  <si>
    <t>742 Т</t>
  </si>
  <si>
    <t>26.30.60.00.00.00.30.10.1</t>
  </si>
  <si>
    <t>Ствол</t>
  </si>
  <si>
    <t>пожарный</t>
  </si>
  <si>
    <t>Ствол пожарный РС-50</t>
  </si>
  <si>
    <t>өрт сөндіру оқпаны РС-50</t>
  </si>
  <si>
    <t>743 Т</t>
  </si>
  <si>
    <t>22.21.21.00.00.30.10.10.1</t>
  </si>
  <si>
    <t>Рукав</t>
  </si>
  <si>
    <t>Жең</t>
  </si>
  <si>
    <t>Рукав гофрированный напорный из поливинилхлорида</t>
  </si>
  <si>
    <t>Рукав гофрироваД=125мм для пожар техники</t>
  </si>
  <si>
    <t xml:space="preserve">гофрирленген құбыр Д=125мм өрт сөнд. Техникасы үшін </t>
  </si>
  <si>
    <t xml:space="preserve">Рулон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</si>
  <si>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746 Т</t>
  </si>
  <si>
    <t>26.30.50.00.00.00.03.20.1</t>
  </si>
  <si>
    <t>Гидрант</t>
  </si>
  <si>
    <t>Гидрант пожарный Н-1250</t>
  </si>
  <si>
    <t>өрт сөндіру гидранты Н-1250</t>
  </si>
  <si>
    <t>747 Т</t>
  </si>
  <si>
    <t>22.21.29.00.00.24.40.10.1</t>
  </si>
  <si>
    <t>Переходник</t>
  </si>
  <si>
    <t>Жалғастырғыш тетік</t>
  </si>
  <si>
    <t>прочие, не включенные в другие группировки</t>
  </si>
  <si>
    <t>Переходник для соединения  ? 51-77</t>
  </si>
  <si>
    <t xml:space="preserve">біріктіруге арн. Өткізгіш </t>
  </si>
  <si>
    <t>748 Т</t>
  </si>
  <si>
    <t>25.99.29.00.50.00.03.00.1</t>
  </si>
  <si>
    <t>Карабин</t>
  </si>
  <si>
    <t>Карабин к топору</t>
  </si>
  <si>
    <t xml:space="preserve">балта карабині </t>
  </si>
  <si>
    <t>749 Т</t>
  </si>
  <si>
    <t>27.40.21.00.00.11.10.20.1</t>
  </si>
  <si>
    <t>Фонарь</t>
  </si>
  <si>
    <t>Қолшам</t>
  </si>
  <si>
    <t>ГОСТ 4677-82, вид источника тока А-с аккумуляторами со встроенными зарядными устройствами</t>
  </si>
  <si>
    <t>Фонарь "ФОС 5/6"</t>
  </si>
  <si>
    <t>750 Т</t>
  </si>
  <si>
    <t>23.99.11.03.00.00.00.01.2</t>
  </si>
  <si>
    <t>Полотно</t>
  </si>
  <si>
    <t>Төсем</t>
  </si>
  <si>
    <t>асбестовое</t>
  </si>
  <si>
    <t>Полотно противопожарное ПП600 1,5х2типаБ</t>
  </si>
  <si>
    <t>өртке қарсы жабынды ПП600 1,5х2типаБ</t>
  </si>
  <si>
    <t>751 Т</t>
  </si>
  <si>
    <t>25.73.10.00.00.20.15.10.1</t>
  </si>
  <si>
    <t>Топор</t>
  </si>
  <si>
    <t>Балта</t>
  </si>
  <si>
    <t>Топор пожарного</t>
  </si>
  <si>
    <t xml:space="preserve">өртке қарсы балта </t>
  </si>
  <si>
    <t>752 Т</t>
  </si>
  <si>
    <t>Лестница палка пожарного</t>
  </si>
  <si>
    <t xml:space="preserve">өртке қарсы баспалдақ </t>
  </si>
  <si>
    <t>753 Т</t>
  </si>
  <si>
    <t>Переходник для соединения  диаметром  51-66</t>
  </si>
  <si>
    <t>754 Т</t>
  </si>
  <si>
    <t>Переходник для соединения  диаметром 66-77</t>
  </si>
  <si>
    <t>755 Т</t>
  </si>
  <si>
    <t>25.94.11.00.00.32.10.00.1</t>
  </si>
  <si>
    <t>Полугайка</t>
  </si>
  <si>
    <t>Жартылай сомын</t>
  </si>
  <si>
    <t>соединительная</t>
  </si>
  <si>
    <t>Гайка соединительный  диаметром 51</t>
  </si>
  <si>
    <t>біріктіргіш гайка</t>
  </si>
  <si>
    <t>756 Т</t>
  </si>
  <si>
    <t>Гайка соединительный  диаметром 66</t>
  </si>
  <si>
    <t>757 Т</t>
  </si>
  <si>
    <t>Гайка соединительный  диаметром  77</t>
  </si>
  <si>
    <t>759 Т</t>
  </si>
  <si>
    <t>20.59.59.00.19.05.01.01.1</t>
  </si>
  <si>
    <t>Порошок огнетушащий</t>
  </si>
  <si>
    <t>От сөндіруші ұнтақ</t>
  </si>
  <si>
    <t>для порошковых огнетушителей</t>
  </si>
  <si>
    <t>ұнтақ түріндегі өрт сөндірушілер үшін</t>
  </si>
  <si>
    <t>Порошок Феникс для УСПТ 600АВС-70-ТУ2149</t>
  </si>
  <si>
    <t xml:space="preserve"> УСПТ 600АВС-70-ТУ2149 арн. Феникс ұнтағы </t>
  </si>
  <si>
    <t>Килограмм</t>
  </si>
  <si>
    <t>760 Т</t>
  </si>
  <si>
    <t>14.12.11.00.00.70.13.10.1</t>
  </si>
  <si>
    <t>Костюм мужской</t>
  </si>
  <si>
    <t>Ер кісілік костюм</t>
  </si>
  <si>
    <t>для защиты от кислот. Состоит их куртки,  брюк, головного убора. ГОСТ 27652-88. Из хлопчатобумажной ткани. Костюм тип А. Брюки тип А.</t>
  </si>
  <si>
    <t>Кост првкислТк.С-154,брюк,курт,шапка р50</t>
  </si>
  <si>
    <t>761 Т</t>
  </si>
  <si>
    <t>13.96.16.00.00.00.30.10.1</t>
  </si>
  <si>
    <t>Рукав напорный</t>
  </si>
  <si>
    <t>Арынды жең</t>
  </si>
  <si>
    <t>Рукава резиновые напорные с текстильным каркасом, класса Б. Рабочая среда бензин, керосин, минеральные масла на нефтяной основе. ГОСТ 18698-79</t>
  </si>
  <si>
    <t>Б классты, тоқыма қаңқамен арынды резеңкелі жеңдер.Жұмыс ортасы жанармай,керосин, мұнай негізінде минералды майлар. МСТ 18698-79</t>
  </si>
  <si>
    <t>Рукав напорный Д=51мм</t>
  </si>
  <si>
    <t>арынды құбыр Д=51мм</t>
  </si>
  <si>
    <t>762 Т</t>
  </si>
  <si>
    <t>Рукав напорный Д=66мм</t>
  </si>
  <si>
    <t>арынды құбыр Д=66мм</t>
  </si>
  <si>
    <t>763 Т</t>
  </si>
  <si>
    <t>14.13.24.00.00.10.11.70.1</t>
  </si>
  <si>
    <t>Комбинезон мужской</t>
  </si>
  <si>
    <t>Ер кісілік комбинезон</t>
  </si>
  <si>
    <t>Комбинезоны мужские, из пленочных материалов , ГОСТ 25294-2003</t>
  </si>
  <si>
    <t>Комбинезон Т35 оч.рез.и авар-х раб.разXL</t>
  </si>
  <si>
    <t>764 Т</t>
  </si>
  <si>
    <t>14.12.30.00.00.40.10.05.1</t>
  </si>
  <si>
    <t>Халат</t>
  </si>
  <si>
    <t>медицинский</t>
  </si>
  <si>
    <t>Халат белый</t>
  </si>
  <si>
    <t xml:space="preserve">ақ халат </t>
  </si>
  <si>
    <t>773 Т</t>
  </si>
  <si>
    <t>14.12.30.00.00.80.16.45.1</t>
  </si>
  <si>
    <t>Перчатки</t>
  </si>
  <si>
    <t>Қолғап</t>
  </si>
  <si>
    <t>диэлектрические штанцованные (со швом), из резины</t>
  </si>
  <si>
    <t>диэлетрикалық, тігісі бар, резеңке</t>
  </si>
  <si>
    <t>Перчатки диэлектрические штанцованные</t>
  </si>
  <si>
    <t xml:space="preserve">диэлектрлі штанцті қолғап </t>
  </si>
  <si>
    <t>Тонна (метрическая)</t>
  </si>
  <si>
    <t>774 Т</t>
  </si>
  <si>
    <t>14.12.30.00.00.80.16.41.1</t>
  </si>
  <si>
    <t>Перчатки технические</t>
  </si>
  <si>
    <t>Техникалық қолғап</t>
  </si>
  <si>
    <t>Кислотощелочестойкие, тип 1</t>
  </si>
  <si>
    <t>Перчатки резиновые противокислотные КЩС</t>
  </si>
  <si>
    <t>резенке қышқылға қарсы КЩС қолғабы</t>
  </si>
  <si>
    <t>пара</t>
  </si>
  <si>
    <t>775 Т</t>
  </si>
  <si>
    <t>14.12.30.00.00.80.16.46.1</t>
  </si>
  <si>
    <t>синтетические вязаные для защиты от повышенных температур</t>
  </si>
  <si>
    <t>Перчатки термостойкие (пожарного)</t>
  </si>
  <si>
    <t xml:space="preserve">термотөзімді қолғап (өрт сөндіргіш) </t>
  </si>
  <si>
    <t>776 Т</t>
  </si>
  <si>
    <t>32.99.11.00.00.00.14.31.1</t>
  </si>
  <si>
    <t>Противогаз</t>
  </si>
  <si>
    <t>фильтрующий (фильтрование окружающего воздуха)</t>
  </si>
  <si>
    <t>Противогаз ГП-7</t>
  </si>
  <si>
    <t>газға қарсы құрал ГП-7</t>
  </si>
  <si>
    <t>777 Т</t>
  </si>
  <si>
    <t>32.99.11.00.00.00.14.33.1</t>
  </si>
  <si>
    <t>шланговый (поставка воздушной смеси с некоторого отдаления)</t>
  </si>
  <si>
    <t>Противогаз ПШ-1</t>
  </si>
  <si>
    <t>газға қарсы құрал ПШ-1</t>
  </si>
  <si>
    <t>778 Т</t>
  </si>
  <si>
    <t>32.99.11.00.00.00.14.10.1</t>
  </si>
  <si>
    <t>Респиратор</t>
  </si>
  <si>
    <t>противогазовый</t>
  </si>
  <si>
    <t>Респиратор РПГ 67</t>
  </si>
  <si>
    <t>779 Т</t>
  </si>
  <si>
    <t>Противогаз ПШ -20  с ППМ-88</t>
  </si>
  <si>
    <t>газға қарсы құрал ПШ -20  с ППМ-88</t>
  </si>
  <si>
    <t>780 Т</t>
  </si>
  <si>
    <t>32.99.11.00.00.00.14.13.1</t>
  </si>
  <si>
    <t>противогазоаэрозольный</t>
  </si>
  <si>
    <t>респиратор ЗМ9925</t>
  </si>
  <si>
    <t>781 Т</t>
  </si>
  <si>
    <t>Респираторы 3М 9914  ГОСТ 12.4.191-99</t>
  </si>
  <si>
    <t>782 Т</t>
  </si>
  <si>
    <t>Респираторы 3М 8812</t>
  </si>
  <si>
    <t>783 Т</t>
  </si>
  <si>
    <t>Респиратор 3М 8812</t>
  </si>
  <si>
    <t>784 Т</t>
  </si>
  <si>
    <t>Противогаз ППФ-95 ППМ-88 фильтр А1 А1Р1</t>
  </si>
  <si>
    <t>газға қарсы құрал ППФ-95 ППМ-88 фильтр А1 А1Р1</t>
  </si>
  <si>
    <t>785 Т</t>
  </si>
  <si>
    <t>Респиратор универсальный РУ-60М</t>
  </si>
  <si>
    <t>Респиратор әмбебап  РУ-60М</t>
  </si>
  <si>
    <t>786 Т</t>
  </si>
  <si>
    <t>32.99.11.00.00.15.20.30.1</t>
  </si>
  <si>
    <t>Наушники</t>
  </si>
  <si>
    <t>Наушники малых размеров L, ГОСТ Р 12.4.208-99</t>
  </si>
  <si>
    <t>Наушники противошумные ГОСТ 12.4.051-87</t>
  </si>
  <si>
    <t>шуға қарсы құлаққа киетіндер ГОСТ 12.4.051-87</t>
  </si>
  <si>
    <t>787 Т</t>
  </si>
  <si>
    <t>32.50.42.10.00.00.00.00.1</t>
  </si>
  <si>
    <t>Защитные очки</t>
  </si>
  <si>
    <t>для сварочных работ</t>
  </si>
  <si>
    <t>Очки сварочные</t>
  </si>
  <si>
    <t xml:space="preserve">дәнекерлеуші көзілдірігі  </t>
  </si>
  <si>
    <t>788 Т</t>
  </si>
  <si>
    <t>32.99.11.00.00.14.01.08.1</t>
  </si>
  <si>
    <t>Щиток</t>
  </si>
  <si>
    <t>қалқанша</t>
  </si>
  <si>
    <t>защитный лицевой, с  креплением на каске, исполнение корпуса - светофильтрующий  (КФ)</t>
  </si>
  <si>
    <t>щиток для сварщика</t>
  </si>
  <si>
    <t xml:space="preserve">дәнекерлеуші щитогы </t>
  </si>
  <si>
    <t>789 Т</t>
  </si>
  <si>
    <t>32.99.11.00.00.05.15.10.1</t>
  </si>
  <si>
    <t>Маска сварочная</t>
  </si>
  <si>
    <t>средство индивидуальной защиты сварщика</t>
  </si>
  <si>
    <t>Маска электросвар"Велдер"ГОСТ12.40.35-78</t>
  </si>
  <si>
    <t xml:space="preserve">электр дәнекерлеуші маскасы ВелдерГОСТ12.40.35-78 </t>
  </si>
  <si>
    <t>790 Т</t>
  </si>
  <si>
    <t>32.50.42.00.00.00.13.20.1</t>
  </si>
  <si>
    <t>Қорғаныш көзілдіріктері</t>
  </si>
  <si>
    <t>Очки защитные (кроме солнцезащитных) и аналогичные оптические приборы из пластмасс</t>
  </si>
  <si>
    <t>Очки ГОСТ12.4.013-97 солнцезащитные</t>
  </si>
  <si>
    <t xml:space="preserve">ГОСТ12.4.013-97 күн қағар көзілдірік </t>
  </si>
  <si>
    <t>791 Т</t>
  </si>
  <si>
    <t>Маска сварщика с принуд подач воздуха</t>
  </si>
  <si>
    <t xml:space="preserve">ауа бергішімен дәнекерлеуші маскасы </t>
  </si>
  <si>
    <t>792 Т</t>
  </si>
  <si>
    <t>32.99.11.00.00.15.10.10.1</t>
  </si>
  <si>
    <t>Вкладыш</t>
  </si>
  <si>
    <t>Вкладыш (беруши) номинальным размером 5, ГОСТ Р 12.4.209-99</t>
  </si>
  <si>
    <t>Противошумные вкладыши  "Беруши"</t>
  </si>
  <si>
    <t xml:space="preserve">шуға қарсы "Беруші" қосымшасы </t>
  </si>
  <si>
    <t>793 Т</t>
  </si>
  <si>
    <t>13.92.29.00.00.00.60.13.1</t>
  </si>
  <si>
    <t>Предохранительный пояс</t>
  </si>
  <si>
    <t>Предохранительные пояса лямочные страховочные</t>
  </si>
  <si>
    <t>Пояс предохранительный</t>
  </si>
  <si>
    <t xml:space="preserve">сақтандыру белдігі </t>
  </si>
  <si>
    <t>794 Т</t>
  </si>
  <si>
    <t>13.92.29.00.00.00.60.20.1</t>
  </si>
  <si>
    <t>Пояс пожарный</t>
  </si>
  <si>
    <t>Өртті белбеу</t>
  </si>
  <si>
    <t>Пояс пожарный спасательный, ГОСТ 7040-93</t>
  </si>
  <si>
    <t>Пояс спасательный</t>
  </si>
  <si>
    <t xml:space="preserve">құтқару белдігі </t>
  </si>
  <si>
    <t>795 Т</t>
  </si>
  <si>
    <t>14.12.30.00.00.20.10.10.1</t>
  </si>
  <si>
    <t>Жилет</t>
  </si>
  <si>
    <t>сигнальная одежда, выполнена с применением фоновых тканей красного, желтого или оранжевого цвета. Из флуоресцентного материала.</t>
  </si>
  <si>
    <t>Сигнальные жилеты для рабочих</t>
  </si>
  <si>
    <t xml:space="preserve">жұмысшыларға арн. Дабыл жилеті </t>
  </si>
  <si>
    <t>796 Т</t>
  </si>
  <si>
    <t>27.51.29.00.00.00.00.40.1</t>
  </si>
  <si>
    <t>Подложка</t>
  </si>
  <si>
    <t>2А2318 теплопроводящая, диэлектрическая. Для электрической изоляции и отвода тепла от тепловыделяющих элементов электронных устройств, а также нагревающихся при работе конструкций и узлов</t>
  </si>
  <si>
    <t>2А2318 жылу өткізгіш, диэлектрлік. Электрондық құрылғылардың жылу бөлетін элементтерінен, сондай-ақ жұмыс істеу кезінде құрылымдар мен тораптардан электр оқшаулау және жылу бөлуге арналған</t>
  </si>
  <si>
    <t>подставка диэлектрическая</t>
  </si>
  <si>
    <t xml:space="preserve">диэлектрлеу тірегі </t>
  </si>
  <si>
    <t>797 Т</t>
  </si>
  <si>
    <t>21.20.24.00.00.00.34.10.1</t>
  </si>
  <si>
    <t>Аптечка индивидуальная АИ2</t>
  </si>
  <si>
    <t>АИ2 Жеке дәрі қабы</t>
  </si>
  <si>
    <t>Ярко-оранжевая пластиковая коробочка размера 9см  х  10см  х  2см с надписью «Аптечка индивидуальная», крестом в круге и выступами для удержания. Внутри — несколько ячеек для лекарств, пеналы с лекарствами, инструкция</t>
  </si>
  <si>
    <t>Жарық-сарғылт платикты корабша көлемі 9см × 10см × 2см «Жеке дәрі қабы» жазуымен, дөңгелегінде крестпен және ұстау үшін томпақпен. Ішінде —дәрілер үшін бір неше ұяшықтармен,пеналдар дәрілермен, нұсқама.</t>
  </si>
  <si>
    <t>Аптечка индивидуальная АУ2</t>
  </si>
  <si>
    <t>жеке қобдиша АУ2</t>
  </si>
  <si>
    <t>798 Т</t>
  </si>
  <si>
    <t>21.20.24.00.00.00.34.20.1</t>
  </si>
  <si>
    <t>Аптечка универсальная (автомобильная)</t>
  </si>
  <si>
    <t>Универсалды дәрі қабы (машиналы)</t>
  </si>
  <si>
    <t>Комплектуется в пластиковый чемоданчик с внутренними перегородками и удобными замками.</t>
  </si>
  <si>
    <t>Ішіндегі қабырғалармен және ыңғайлы құлыптармен пластикты шабоданға жинақталады</t>
  </si>
  <si>
    <t>Аптечка Автомобильная</t>
  </si>
  <si>
    <t xml:space="preserve">автокөлік қобдишасы </t>
  </si>
  <si>
    <t>799 Т</t>
  </si>
  <si>
    <t>32.50.13.00.00.10.18.95.1</t>
  </si>
  <si>
    <t>Аптечка медицинская</t>
  </si>
  <si>
    <t>Медициналық дәрі қобдишасы</t>
  </si>
  <si>
    <t>Прочие приспособления </t>
  </si>
  <si>
    <t>Өзге де аспаптар</t>
  </si>
  <si>
    <t>Мед.аптечка АН-1,385х300х125,масса 4,2кг</t>
  </si>
  <si>
    <t>мед. Қобдиша АН-1,385х300х125,масса 4,2кг</t>
  </si>
  <si>
    <t>800 Т</t>
  </si>
  <si>
    <t>32.99.11.00.00.20.10.01.1</t>
  </si>
  <si>
    <t>Ледоступ</t>
  </si>
  <si>
    <t>универсальный</t>
  </si>
  <si>
    <t>Насадки против скольжения антилед</t>
  </si>
  <si>
    <t xml:space="preserve">мұзға қарсы жылжымайтын жапсырма </t>
  </si>
  <si>
    <t>801 Т</t>
  </si>
  <si>
    <t>32.99.59.00.00.00.21.10.1</t>
  </si>
  <si>
    <t>Лента оградительная сигнальная</t>
  </si>
  <si>
    <t>Қоршамалы дабыл таспасы</t>
  </si>
  <si>
    <t>Лента оградительная сигнальная 50 мм</t>
  </si>
  <si>
    <t>Лента сигнальная</t>
  </si>
  <si>
    <t xml:space="preserve">дабыл лентасы </t>
  </si>
  <si>
    <t>802 Т</t>
  </si>
  <si>
    <t>27.40.24.00.00.13.11.10.1</t>
  </si>
  <si>
    <t>Комплект предупредительных дорожных знаков</t>
  </si>
  <si>
    <t>Ескертуші жол белгілерінің жинағы</t>
  </si>
  <si>
    <t>Дорожные знаки  "Стоп"</t>
  </si>
  <si>
    <t xml:space="preserve">"Стоп" жол белгісі </t>
  </si>
  <si>
    <t>в течение  70 календарных дней с даты заключения договора или получения уведомления от Заказчика</t>
  </si>
  <si>
    <t>ОИН</t>
  </si>
  <si>
    <t>803 Т</t>
  </si>
  <si>
    <t>Дорожные знаки "Ограничение скорости"</t>
  </si>
  <si>
    <t xml:space="preserve">"Жылдамдықты баяулат" жол белгісі </t>
  </si>
  <si>
    <t>804 Т</t>
  </si>
  <si>
    <t>Дорожные знаки "Въезд запрещен"</t>
  </si>
  <si>
    <t xml:space="preserve">"Кіруге болмайды" жол белгісі </t>
  </si>
  <si>
    <t>805 Т</t>
  </si>
  <si>
    <t>Дорожные знаки "Место стоянки"</t>
  </si>
  <si>
    <t xml:space="preserve">"Тұрақ орны" жол белгісі </t>
  </si>
  <si>
    <t>806 Т</t>
  </si>
  <si>
    <t>Дорожные знаки "Стоянка запрещена"</t>
  </si>
  <si>
    <t xml:space="preserve">"Тұруға болмайды" жол белгісі </t>
  </si>
  <si>
    <t>807 Т</t>
  </si>
  <si>
    <t>Перес. Нефтепр. с элек.каб.,кабел.связи</t>
  </si>
  <si>
    <t>808 Т</t>
  </si>
  <si>
    <t>Информ. знаки для нефти газопровод.</t>
  </si>
  <si>
    <t xml:space="preserve">газ және мұнай  құбыры үшін ақпарат белгісі </t>
  </si>
  <si>
    <t>809 Т</t>
  </si>
  <si>
    <t>14.12.22.00.00.10.11.20.1</t>
  </si>
  <si>
    <t>Спецодежда зимняя</t>
  </si>
  <si>
    <t>Қысқы арнайы киім</t>
  </si>
  <si>
    <t>для защиты от пониженных температур. Куртка и брюки,брюки на бретельках, материал хлопок 49 % и полиэфир 51 %. подкладка 100% полиэфир, утеплитель синтепон</t>
  </si>
  <si>
    <t>төмен температуралардан қорғауға арналған. Куртка және шалбар,аспа бауы бар шалбар, материалы мақта 49 % және полиэфир 51 %. төсем 100% полиэфир, жылытқыш синтепон</t>
  </si>
  <si>
    <t>Компл. Зим.Спецодежды СИЗ для ПДК Ауп</t>
  </si>
  <si>
    <t xml:space="preserve">БА ТЖЖК үшін ЖҚҚ арнайы киім қыстық жиынтығы </t>
  </si>
  <si>
    <t>810 Т</t>
  </si>
  <si>
    <t>21.20.13.00.00.03.89.87.1</t>
  </si>
  <si>
    <t>Жидкость для промывания глаз</t>
  </si>
  <si>
    <t>жидкий раствор</t>
  </si>
  <si>
    <t>Р- р для промыв. глаз PLUM AЙ ВОСС 500мл</t>
  </si>
  <si>
    <t>көз жуғыш ерітінді PLUM AЙ ВОСС 500мл</t>
  </si>
  <si>
    <t>811 Т</t>
  </si>
  <si>
    <t>27.40.24.00.00.13.12.14.1</t>
  </si>
  <si>
    <t>Переносные плакаты и знаки по электробезопасности</t>
  </si>
  <si>
    <t>Тасымалды плакаттар мен электр қауіпсіздігі бойынша белгілер</t>
  </si>
  <si>
    <t>Плакат "Не включать работают люди"</t>
  </si>
  <si>
    <t>«Қоспау адамдар жұмыс істеп жүр» плакаты</t>
  </si>
  <si>
    <t>Плакат Не включать. Работают люди</t>
  </si>
  <si>
    <t>812 Т</t>
  </si>
  <si>
    <t>27.40.24.00.00.13.12.11.1</t>
  </si>
  <si>
    <t> Тасымалды плакаттар мен электр қауіпсіздігі бойынша белгілер</t>
  </si>
  <si>
    <t>Плакат "Заземлено"</t>
  </si>
  <si>
    <t>«Жерлендірілген» плакаты</t>
  </si>
  <si>
    <t>Плакат Заземлено</t>
  </si>
  <si>
    <t xml:space="preserve">жерге өткізілген плакаты </t>
  </si>
  <si>
    <t>813 Т</t>
  </si>
  <si>
    <t>27.40.24.00.00.13.12.17.1</t>
  </si>
  <si>
    <t>Плакат "Стой!Высокое напряжение"</t>
  </si>
  <si>
    <t>«Тоқта! Жоғары кернеу» плакаты</t>
  </si>
  <si>
    <t>Плакат Стой! Напряжение</t>
  </si>
  <si>
    <t xml:space="preserve">Тоқта! Кернеу плакаты </t>
  </si>
  <si>
    <t>2048 Т</t>
  </si>
  <si>
    <t>26.30.50.00.00.00.03.02.1</t>
  </si>
  <si>
    <t>Қалқан</t>
  </si>
  <si>
    <t>пожарный, металлический</t>
  </si>
  <si>
    <t>Щит пожарный</t>
  </si>
  <si>
    <t xml:space="preserve">Щит өрт сөндіруші </t>
  </si>
  <si>
    <t>2049 Т</t>
  </si>
  <si>
    <t>28.29.22.00.00.00.19.15.1</t>
  </si>
  <si>
    <t>Оборудование системы автоматического пожаротушения</t>
  </si>
  <si>
    <t>Автоматты өрт сөндіру жүйесінің жабдықтары</t>
  </si>
  <si>
    <t>пенное и водо-пенное пожаротушение</t>
  </si>
  <si>
    <t>Установка стационарная пожаротущУСПТ-600</t>
  </si>
  <si>
    <t>Стационар өрт сөндіру қондырғысы УСПТ-600</t>
  </si>
  <si>
    <t>в течение  180 календарных дней с даты заключения договора или получения уведомления от Заказчика</t>
  </si>
  <si>
    <t>2050 Т</t>
  </si>
  <si>
    <t>29.32.30.00.44.10.10.10.1</t>
  </si>
  <si>
    <t>Ствол лафетный</t>
  </si>
  <si>
    <t>Лафетті оқпан</t>
  </si>
  <si>
    <t>для специализированных транспортных средств</t>
  </si>
  <si>
    <t>Переносной лафетный ствол (ПЛС-20)</t>
  </si>
  <si>
    <t>Жылжымалы  лафетті оқпан (ПЛС-20)</t>
  </si>
  <si>
    <t>в течение 60 календарных дней с даты заключения договора или получения уведомления от Заказчика</t>
  </si>
  <si>
    <t>Штатив</t>
  </si>
  <si>
    <t>1 Т</t>
  </si>
  <si>
    <t>25.73.40.10.10.10.10.10.1</t>
  </si>
  <si>
    <t>Сухарь</t>
  </si>
  <si>
    <t>Төрткілше</t>
  </si>
  <si>
    <t>трубного ключа</t>
  </si>
  <si>
    <t>түтікті кілт</t>
  </si>
  <si>
    <t>Сухарь УМК 60-102</t>
  </si>
  <si>
    <t>төрткілше УМК 60-102</t>
  </si>
  <si>
    <t>столбец 7,8,11,15,22</t>
  </si>
  <si>
    <t>3 Т</t>
  </si>
  <si>
    <t>20.59.59.00.15.00.00.87.1</t>
  </si>
  <si>
    <t>Химреагент</t>
  </si>
  <si>
    <t>для подготовки нефти</t>
  </si>
  <si>
    <t>мұнайды дайындау үшін</t>
  </si>
  <si>
    <t>Химреагент F-929</t>
  </si>
  <si>
    <t>столбец 7,8,11,22,23</t>
  </si>
  <si>
    <t>77 Т</t>
  </si>
  <si>
    <t>28.12.20.00.00.00.20.10.1</t>
  </si>
  <si>
    <t>Штанга</t>
  </si>
  <si>
    <t>насосная</t>
  </si>
  <si>
    <t>Штанга Короткая Д22.Кл.Пр."Д" L 1м(ОС)</t>
  </si>
  <si>
    <t>Штанга қысқа Д.22 ұзындығы  1м(ОС)</t>
  </si>
  <si>
    <t>78 Т</t>
  </si>
  <si>
    <t>24.20.11.01.12.10.15.11.1</t>
  </si>
  <si>
    <t>Труба</t>
  </si>
  <si>
    <t>Құбыр</t>
  </si>
  <si>
    <t>Стальная, бесшовная для нефтеперерабатывающей и нефтехимической промышленности, наружный диаметр - (57мм), толщина стенки - 4,0 мм., группа А, ГОСТ 550-75</t>
  </si>
  <si>
    <t>Болат, тігіссіз мұнайды қайта өндеу және мұнай-химиялық өнеркәсібі үшін, сыртқы диаметрі – (57) мм, қабырғаның қалындығы – 4,0 мм, А тобы, МСТ 550-75</t>
  </si>
  <si>
    <t>Трубы бесшовные ст.20  ф57х4мм</t>
  </si>
  <si>
    <t>жіксіз құбыр ст 20 ф57х4 мм</t>
  </si>
  <si>
    <t>79 Т</t>
  </si>
  <si>
    <t>Трубы бесшовные ст.20 ф325х10мм</t>
  </si>
  <si>
    <t>25.29.11.30.11.10.30.01.1</t>
  </si>
  <si>
    <t>Совмещенный механический дыхательный клапан</t>
  </si>
  <si>
    <t>Біріктірілген механикалық демалу клапаны</t>
  </si>
  <si>
    <t>Совмещенный механический дыхательный клапан для резервуара</t>
  </si>
  <si>
    <t>Резервуарға арналған біріктірілген механикалық демалу клапаны</t>
  </si>
  <si>
    <t>94 Т</t>
  </si>
  <si>
    <t>Клапан дыхател.с огнепрег.КДС КПГ150-200</t>
  </si>
  <si>
    <t>тыныс алу клапаны  огнепрег.КДС КПГ150-200</t>
  </si>
  <si>
    <t>95 Т</t>
  </si>
  <si>
    <t>Дыхательный клапан СМДК-150</t>
  </si>
  <si>
    <t>тыныс алу  клапаны СМДК-150</t>
  </si>
  <si>
    <t>столбец 7,8,11,15,18,19,20,22,23</t>
  </si>
  <si>
    <t>97 Т</t>
  </si>
  <si>
    <t>26.60.12.00.00.02.21.50.1</t>
  </si>
  <si>
    <t>Весы</t>
  </si>
  <si>
    <t>Таразы</t>
  </si>
  <si>
    <t>лабораторные, электронные аналитические весы (с дискретностью не более 0,1 мг), с калибровкой внешней гирей</t>
  </si>
  <si>
    <t>Сыртқы гирінің калибрлеуімен зертханалық, электронды, талдау таразы (0,1 мг аспайтын үзіктігімен)</t>
  </si>
  <si>
    <t>Весы аналитичес точностью взвещ 0,0001гр</t>
  </si>
  <si>
    <t>98 Т</t>
  </si>
  <si>
    <t>26.51.51.11.14.23.15.10.1</t>
  </si>
  <si>
    <t>технический ТТП, -35-+50°C</t>
  </si>
  <si>
    <t>Термометр ТТП 41631 от 0С до +100С рт</t>
  </si>
  <si>
    <t>Ареометр</t>
  </si>
  <si>
    <t>101 Т</t>
  </si>
  <si>
    <t>26.51.51.16.12.11.11.11.1</t>
  </si>
  <si>
    <t>АНТ-1. Диапазон измерения плотности 650-710 кг/м.куб.</t>
  </si>
  <si>
    <t>АНТ-1. Тығыздықты өлшеу диапазоны 650-710 кг/м.куб.</t>
  </si>
  <si>
    <t>Ареометр АНТ-1/650-710</t>
  </si>
  <si>
    <t>102 Т</t>
  </si>
  <si>
    <t>26.51.51.16.12.11.11.12.1</t>
  </si>
  <si>
    <t>АНТ-1. Диапазон измерения плотности 710-770 кг/м.куб.</t>
  </si>
  <si>
    <t>АНТ-1. Тығыздықты өлшеу диапазоны 710-770 кг/м.куб.</t>
  </si>
  <si>
    <t>Ареометр АНТ-1/710-770</t>
  </si>
  <si>
    <t>103 Т</t>
  </si>
  <si>
    <t>26.51.51.16.12.11.11.13.1</t>
  </si>
  <si>
    <t>АНТ-1. Диапазон измерения плотности 770-830 кг/м.куб.</t>
  </si>
  <si>
    <t>АНТ-1. Тығыздықты өлшеу диапазоны 770-830 кг/м.куб.</t>
  </si>
  <si>
    <t>Ареометр АНТ-1/770-830</t>
  </si>
  <si>
    <t>104 Т</t>
  </si>
  <si>
    <t>26.51.51.16.12.11.11.14.1</t>
  </si>
  <si>
    <t>АНТ-1. Диапазон измерения плотности 830-890 кг/м.куб.</t>
  </si>
  <si>
    <t>АНТ-1. Тығыздықты өлшеу диапазоны 830-890 кг/м.куб.</t>
  </si>
  <si>
    <t>Ареометр АНТ-1/830-890</t>
  </si>
  <si>
    <t>105 Т</t>
  </si>
  <si>
    <t>26.51.51.16.12.11.11.15.1</t>
  </si>
  <si>
    <t>АНТ-1. Диапазон измерения плотности 890-950 кг/м.куб.</t>
  </si>
  <si>
    <t>АНТ-1. Тығыздықты өлшеу диапазоны 890-950 кг/м.куб.</t>
  </si>
  <si>
    <t>Ареометр АНТ-1/890-950</t>
  </si>
  <si>
    <t>106 Т</t>
  </si>
  <si>
    <t>26.51.51.16.12.11.11.16.1</t>
  </si>
  <si>
    <t>АНТ-1. Диапазон измерения плотности 950-1010 кг/м.куб.</t>
  </si>
  <si>
    <t>АНТ-1. Тығыздықты өлшеу диапазоны 950-1010 кг/м.куб.</t>
  </si>
  <si>
    <t>Ареометр АНТ-1/950-1010</t>
  </si>
  <si>
    <t>107 Т</t>
  </si>
  <si>
    <t>26.51.51.16.11.11.11.16.1</t>
  </si>
  <si>
    <t>АОН-1. Диапазон измерения плотности 1000-1060 кг/м.куб.</t>
  </si>
  <si>
    <t>АОН-1. Тығыздықты өлшеу диапазоны 1000-1060 кг/м.куб.</t>
  </si>
  <si>
    <t>Ареометр АОН-1</t>
  </si>
  <si>
    <t>108 Т</t>
  </si>
  <si>
    <t>26.51.51.16.18.13.11.13.1</t>
  </si>
  <si>
    <t>АСП-3. Диапазон измерения концентрации, объемная доля  70-100 %.</t>
  </si>
  <si>
    <t>АСП-3. Концентрацияны өлшеу диапазоны, үлес салмағы 70-100 %.</t>
  </si>
  <si>
    <t>ареометр для спирта АСП-3   70-100</t>
  </si>
  <si>
    <t xml:space="preserve"> спиртке арн. ареометр АСП-3   70-100</t>
  </si>
  <si>
    <t>109 Т</t>
  </si>
  <si>
    <t>26.51.70.11.11.11.11.14.1</t>
  </si>
  <si>
    <t>Термостат</t>
  </si>
  <si>
    <t>лабораторные, ГОСТ Р ЕН 257-2004</t>
  </si>
  <si>
    <t>зертханалық, МСТ Р ЕН 257-2004</t>
  </si>
  <si>
    <t>Термостат TW-2-02</t>
  </si>
  <si>
    <t>110 Т</t>
  </si>
  <si>
    <t>26.51.51.11.11.16.11.11.1</t>
  </si>
  <si>
    <t>ТН-6. Диапазон измерения от 30 до 60 С°.</t>
  </si>
  <si>
    <t>ТН-6, Өлшеу диапазоны 30-дан 60 С° дейін.</t>
  </si>
  <si>
    <t>Термометр ТН-6 от -30С до +60С</t>
  </si>
  <si>
    <t>111 Т</t>
  </si>
  <si>
    <t>26.51.51.11.11.17.11.11.1</t>
  </si>
  <si>
    <t>ТН-7. Диапазон измерения от 0 до 360 С°.</t>
  </si>
  <si>
    <t>ТН-7, Өлшеу диапазоны 0-ден 360 С° дейін.</t>
  </si>
  <si>
    <t>Термометр ТН-7 от 0С до +150С</t>
  </si>
  <si>
    <t>112 Т</t>
  </si>
  <si>
    <t>Термометр ТН-7 от 0С до +360С</t>
  </si>
  <si>
    <t>113 Т</t>
  </si>
  <si>
    <t>26.51.51.11.14.11.11.11.1</t>
  </si>
  <si>
    <t>ТМ-1. Диапазон измерения от -35 до 50 С°.</t>
  </si>
  <si>
    <t>ТМ-1. Өлшеу диапазоны -35-тен 50 С° дейін.</t>
  </si>
  <si>
    <t>Термометр комнатный Тб-37 от 0С до + 40С</t>
  </si>
  <si>
    <t>Термометр бөлмелік Тб-37 от 0С до + 40С</t>
  </si>
  <si>
    <t>114 Т</t>
  </si>
  <si>
    <t>Термометр ТТП 2/163 от -35С до + 50С рт</t>
  </si>
  <si>
    <t>115 Т</t>
  </si>
  <si>
    <t>Термометр ТТП 5163-1 от 0С до +160С рт</t>
  </si>
  <si>
    <t>116 Т</t>
  </si>
  <si>
    <t>26.51.51.11.11.19.11.11.1</t>
  </si>
  <si>
    <t>ТИН-1. Диапазон измерения от -7 до 110 С°.</t>
  </si>
  <si>
    <t>ТИН-1. Өлшеу диапазоны -7-ден 110 С° дейін.</t>
  </si>
  <si>
    <t>Термометр ТИН-1 (в закр. тигле)</t>
  </si>
  <si>
    <t>Термометр ТИН-1 (жабық тиглде)</t>
  </si>
  <si>
    <t>117 Т</t>
  </si>
  <si>
    <t>23.19.23.00.00.13.10.10.1</t>
  </si>
  <si>
    <t>Ловушка</t>
  </si>
  <si>
    <t>тор</t>
  </si>
  <si>
    <t>приемник-ловушка к аппарату, предназначенному для количественного определения содержания воды в нефтепродуктах методом отгонки</t>
  </si>
  <si>
    <t>Қуу әдісімен мұнай өнімдеріндегі судың құрамын анықтауға арналған аппаратқа қойылатын қабылдаушы-тор</t>
  </si>
  <si>
    <t>Ловушка к аппарату АКОВ-10</t>
  </si>
  <si>
    <t xml:space="preserve"> АКОВ-10 аппаратқа қатысты жинағыш</t>
  </si>
  <si>
    <t>118 Т</t>
  </si>
  <si>
    <t>Ловушка для Т-АКОВ-10</t>
  </si>
  <si>
    <t>Т-АКОВ-10 үшін жинағыш</t>
  </si>
  <si>
    <t>119 Т</t>
  </si>
  <si>
    <t>26.51.12.00.00.17.11.44.1</t>
  </si>
  <si>
    <t>Аппаратура и наземные  системы контроля</t>
  </si>
  <si>
    <t>Аппаратура және жер үсті бақылау жүйесі</t>
  </si>
  <si>
    <t>Для исследований и испытаний проб лабораторная.</t>
  </si>
  <si>
    <t>Сынамаларды зерттеуге және сынауға арналған, зертханалық.</t>
  </si>
  <si>
    <t>Устр-во просушив.хим.посуды ПЭ-200</t>
  </si>
  <si>
    <t>ПЭ-200 хим. ыдысты кептіргіш құрал</t>
  </si>
  <si>
    <t>120 Т</t>
  </si>
  <si>
    <t>23.19.23.00.11.11.05.10.1</t>
  </si>
  <si>
    <t>Цилиндр</t>
  </si>
  <si>
    <t>мерный стеклянный</t>
  </si>
  <si>
    <t>өлшеуіш шыны</t>
  </si>
  <si>
    <t>цилиндр мерный с носиком 500 мл</t>
  </si>
  <si>
    <t xml:space="preserve"> 500 мл шүмекті өлшегіш цилиндр </t>
  </si>
  <si>
    <t>121 Т</t>
  </si>
  <si>
    <t>23.19.23.12.01.22.20.09.1</t>
  </si>
  <si>
    <t>Стакан</t>
  </si>
  <si>
    <t>Стақан</t>
  </si>
  <si>
    <t>Стакан Н-2-600 ТХС ГОСТ 25336-82. Низкий стакан без носика из термически и химически  стойкого стекла номинальной вместимостью 600 см3.</t>
  </si>
  <si>
    <t>Стақан Н-2-600 ТС МСТ 25336-82.термо және химиялық төзімді шыныдан жасалған шүмегімен биік стақан, номиналды сыйымдылығы 600 см3.</t>
  </si>
  <si>
    <t>Стакан мерный на 500 мл ГОСТ 1770-74</t>
  </si>
  <si>
    <t xml:space="preserve"> ГОСТ 1770-74 500 мл өлшегіш стакан </t>
  </si>
  <si>
    <t>122 Т</t>
  </si>
  <si>
    <t>ТEрмомEтры ТЛ-4 №4</t>
  </si>
  <si>
    <t>123 Т</t>
  </si>
  <si>
    <t>26.51.51.20.11.11.11.10.1</t>
  </si>
  <si>
    <t>Вискозиметр</t>
  </si>
  <si>
    <t>ВПЖ-1. Диаметр капилляра - 0,34 мм.</t>
  </si>
  <si>
    <t>ВПЖ-1. Капиллярдың диаметрі - 0,34 мм.</t>
  </si>
  <si>
    <t>Визкозиметры  ВПЖ-1, ВПЖ-2, ВПЖ-4, ВНЖ</t>
  </si>
  <si>
    <t>128 Т</t>
  </si>
  <si>
    <t>23.19.23.00.00.12.07.11.1</t>
  </si>
  <si>
    <t>Воронка</t>
  </si>
  <si>
    <t>вместимость 45 см3, ГОСТ 19908-90</t>
  </si>
  <si>
    <t>Воронки стекло-пластиковые В-75-11 х/с</t>
  </si>
  <si>
    <t>әйнек-пластик құйғыш В-75-11 х/с</t>
  </si>
  <si>
    <t>129 Т</t>
  </si>
  <si>
    <t>Воронки стекло-пластиковые В-100-14 х/с</t>
  </si>
  <si>
    <t>әйнек-пластик құйғыш В-100-14 х/с</t>
  </si>
  <si>
    <t>130 Т</t>
  </si>
  <si>
    <t>26.51.51.11.13.13.11.14.1</t>
  </si>
  <si>
    <t>ТТЖ-М. Диапазон измерения от 0 до 200 С°.</t>
  </si>
  <si>
    <t>ТТЖ-М. Өлшеу диапазоны 0-ден 200 С° дейін.</t>
  </si>
  <si>
    <t>Термометр жидкостнойТТЖМот 0 до+1500L103</t>
  </si>
  <si>
    <t>Термометр сұйықтыққа ТТЖМ 0 ден +1500L103 дейін</t>
  </si>
  <si>
    <t>131 Т</t>
  </si>
  <si>
    <t>32.50.50.06.40.10.10.10.1</t>
  </si>
  <si>
    <t>Колбонагреватель</t>
  </si>
  <si>
    <t>Колба жылытқыш</t>
  </si>
  <si>
    <t>лабораторный</t>
  </si>
  <si>
    <t>зертханалық</t>
  </si>
  <si>
    <t>Колбанагреватель ПЭ-4130(трехместный)</t>
  </si>
  <si>
    <t>Колба жылытқыш ПЭ-4130</t>
  </si>
  <si>
    <t>133 Т</t>
  </si>
  <si>
    <t>Термостат для бомб Рейда ЛАБ-ТЖ-ТС-01</t>
  </si>
  <si>
    <t>Термостат для бомб Рейда ЛАБ-ТЖ-ТС-01 ДНП Для определения ДНП в нефти.</t>
  </si>
  <si>
    <t>134 Т</t>
  </si>
  <si>
    <t>Термостат     ЛАБ-ТЖ-ТС-01/12-150</t>
  </si>
  <si>
    <t>135 Т</t>
  </si>
  <si>
    <t>26.51.51.20.14.10.10.10.1</t>
  </si>
  <si>
    <t>для определения условной вязкости нефтяных битумов и других битуминозных продуктов</t>
  </si>
  <si>
    <t>Мұнай битумдарының және басқа битуминозды өнімдердің шартты тұтқырлығын анықтауға арналған</t>
  </si>
  <si>
    <t>Капииллярные стеклянные вискозиметры</t>
  </si>
  <si>
    <t>капиллярлы әйнек вискозиметрлер</t>
  </si>
  <si>
    <t>137 Т</t>
  </si>
  <si>
    <t>26.51.51.11.11.23.11.11.1</t>
  </si>
  <si>
    <t>ТИН-5. Диапазон измерения от -20 до 20 С°.</t>
  </si>
  <si>
    <t xml:space="preserve">ТИН-5. Өлшеу диапазоны -20-дан 20 С° дейін. </t>
  </si>
  <si>
    <t>Термометр ТИН-5 от -20С до +20СЦ.Д.-0,1</t>
  </si>
  <si>
    <t>138 Т</t>
  </si>
  <si>
    <t>26.51.51.11.11.23.11.13.1</t>
  </si>
  <si>
    <t>ТИН-5. Диапазон измерения от 0 до 50 С°.</t>
  </si>
  <si>
    <t>Териометр ТИН-5 от0 Сдо 50С ГОСТ400</t>
  </si>
  <si>
    <t>139 Т</t>
  </si>
  <si>
    <t>26.51.51.11.11.15.11.11.1</t>
  </si>
  <si>
    <t>ТН-5. Диапазон измерения от 30 до 100 С°.</t>
  </si>
  <si>
    <t>ТН-5, Өлшеу диапазоны 30-дан 100 С° дейін.</t>
  </si>
  <si>
    <t>ТермометрТН-5 от 30 Сдо 100  ГОСТ400</t>
  </si>
  <si>
    <t>140 Т</t>
  </si>
  <si>
    <t>Термометр ТН-7ОТ 0до 360С ГОСТ400</t>
  </si>
  <si>
    <t>141 Т</t>
  </si>
  <si>
    <t>26.51.51.11.11.30.11.11.1</t>
  </si>
  <si>
    <t>ТИН-12. Диапазон измерения от 34 до 42 С°.</t>
  </si>
  <si>
    <t>ТИН-12. Өлшеу диапазоны 34-тен 42 С° дейін.</t>
  </si>
  <si>
    <t>Термометр ТИН-12 от34Сдо42СГОСТ 400</t>
  </si>
  <si>
    <t>142 Т</t>
  </si>
  <si>
    <t>17.29.19.20.00.00.20.15.1</t>
  </si>
  <si>
    <t>Фильтр обеззоленный</t>
  </si>
  <si>
    <t>Су жұқпайтын сүзгілер</t>
  </si>
  <si>
    <t>лабораторный, диаметром 15 см, медленнофильтрирующий</t>
  </si>
  <si>
    <t>зертханалық, диаметрі 15 см, ақырын сүзетін</t>
  </si>
  <si>
    <t>Фильтр синяя лента Д15 см</t>
  </si>
  <si>
    <t>Лентаны түсіру фильтрі Д15 см</t>
  </si>
  <si>
    <t>упаковка</t>
  </si>
  <si>
    <t>143 Т</t>
  </si>
  <si>
    <t>17.29.19.20.00.00.20.28.1</t>
  </si>
  <si>
    <t>лабораторный, диаметром 12,5 см, быстрофильтрирующий</t>
  </si>
  <si>
    <t>зертханалық, диаметрі 12,5 см, тез сүзетін</t>
  </si>
  <si>
    <t>Фильтр обеззоленная,краснаялентаф-12,5см</t>
  </si>
  <si>
    <t>күлсіздендіру фильтрі, қызыл лента, ф12,5см</t>
  </si>
  <si>
    <t>144 Т</t>
  </si>
  <si>
    <t>17.29.19.20.00.00.20.29.1</t>
  </si>
  <si>
    <t>лабораторный, диаметром 15 см, быстрофильтрирующий</t>
  </si>
  <si>
    <t>зертханалық, диаметрі 15 см, тез сүзетін</t>
  </si>
  <si>
    <t>Фильтр обеззоленный красная лента d15см</t>
  </si>
  <si>
    <t>күлсіздендіру фильтрі, қызыл лента, ф15см</t>
  </si>
  <si>
    <t>145 Т</t>
  </si>
  <si>
    <t>17.12.43.10.00.00.00.10.1</t>
  </si>
  <si>
    <t>Бумага фильтровальная</t>
  </si>
  <si>
    <t>Фильтрлеу қағазы</t>
  </si>
  <si>
    <t>марки ФОБ, масса 1 кв.м 75 г, фильтрующая способность не более 16,0с, влажность 6%, ГОСТ 12026-76</t>
  </si>
  <si>
    <t>ФОБ маркалы, салмағы 1 ш.м 75 г, сүзгілеу қабілеттілігі 16,0с артық емес, ылғалдылығы 6%, ГОСТ 12026-76</t>
  </si>
  <si>
    <t xml:space="preserve">фильтрлеуші қағаз </t>
  </si>
  <si>
    <t>146 Т</t>
  </si>
  <si>
    <t>25.92.11.00.00.18.00.10.1</t>
  </si>
  <si>
    <t>Шұңғыма</t>
  </si>
  <si>
    <t>оцинкованная, вместимостью до1л включительно, ГОСТ 20558-82</t>
  </si>
  <si>
    <t>Мырышпен қапталған, сыйымдылығы 1 л қоса, МСТ 20558-82</t>
  </si>
  <si>
    <t>Воронка делительная 500 мл ГОСТ25336-82</t>
  </si>
  <si>
    <t>бөлуші құйғыш 500 мл ГОСТ25336-82</t>
  </si>
  <si>
    <t>147 Т</t>
  </si>
  <si>
    <t>23.19.23.00.00.12.07.15.1</t>
  </si>
  <si>
    <t>вместимость 110 см3, ГОСТ 19908-90</t>
  </si>
  <si>
    <t>Воронка лабораторная 100</t>
  </si>
  <si>
    <t xml:space="preserve"> лабораториялық құйғыш 100</t>
  </si>
  <si>
    <t>148 Т</t>
  </si>
  <si>
    <t>22.29.29.00.00.00.20.23.1</t>
  </si>
  <si>
    <t>Оймыш</t>
  </si>
  <si>
    <t>полипропиленовая</t>
  </si>
  <si>
    <t>полипропиленді</t>
  </si>
  <si>
    <t>Воронка лабораторная 250 п/пропилен</t>
  </si>
  <si>
    <t xml:space="preserve"> лабораториялық құйғыш  250 п/пропилен</t>
  </si>
  <si>
    <t>149 Т</t>
  </si>
  <si>
    <t>23.19.23.00.11.40.10.10.1</t>
  </si>
  <si>
    <t>Колба</t>
  </si>
  <si>
    <t>стеклянная лабораторная тип К</t>
  </si>
  <si>
    <t>шыны зертханалық тип К</t>
  </si>
  <si>
    <t>Колба коническая 250 мл</t>
  </si>
  <si>
    <t>Коникалық колба 250 мл</t>
  </si>
  <si>
    <t>150 Т</t>
  </si>
  <si>
    <t>Колба мерная с пробкой 1000 мл</t>
  </si>
  <si>
    <t>тығынды өлшегіш колба  1000 мл</t>
  </si>
  <si>
    <t>151 Т</t>
  </si>
  <si>
    <t>Колба мерная с пробкой 500 мл</t>
  </si>
  <si>
    <t>тығынды өлшегіш колба  500 мл</t>
  </si>
  <si>
    <t>152 Т</t>
  </si>
  <si>
    <t>23.19.23.00.00.12.06.36.1</t>
  </si>
  <si>
    <t>стеклянный, лабораторный, со шкалой</t>
  </si>
  <si>
    <t>шыны, зертханалық, шкаласы бар</t>
  </si>
  <si>
    <t>Стакан мерный на 100 мл ГОСТ25336-82</t>
  </si>
  <si>
    <t>өлшегіш стакан  100 мл ГОСТ25336-82</t>
  </si>
  <si>
    <t>153 Т</t>
  </si>
  <si>
    <t>Стакан мерный на 250 мл ГОСТ 1770-74</t>
  </si>
  <si>
    <t>өлшегіш стакан  250 мл ГОСТ 1770-74</t>
  </si>
  <si>
    <t>154 Т</t>
  </si>
  <si>
    <t>Стакан низкий от 250 до 600 мл</t>
  </si>
  <si>
    <t>төмен стакан  250 ден 600 мл дейін</t>
  </si>
  <si>
    <t>155 Т</t>
  </si>
  <si>
    <t>23.19.23.00.11.11.10.40.1</t>
  </si>
  <si>
    <t>Цилиндр 1-50-1 ГОСТ 1770-74. Цилиндр исполнения 1, вместимостью 50 см3, класса точности 1</t>
  </si>
  <si>
    <t>Цилиндр 1-50-1 МСТ 1770-74. Орындау цилиндрі 1, сыйымдылығы 50 см3, 1 класстағы дәлдікпен</t>
  </si>
  <si>
    <t>Цилиндр мерный 50</t>
  </si>
  <si>
    <t>өлшегіш цилиндр  50</t>
  </si>
  <si>
    <t>156 Т</t>
  </si>
  <si>
    <t>Воронка ВД-1-  500 лабораторная</t>
  </si>
  <si>
    <t>құйғыш ВД-1-  500 лабораториялық</t>
  </si>
  <si>
    <t>157 Т</t>
  </si>
  <si>
    <t>22.19.71.00.00.00.70.10.1</t>
  </si>
  <si>
    <t>Пипетка</t>
  </si>
  <si>
    <t>Тамызғыш</t>
  </si>
  <si>
    <t>пипетка от 2-10 мл</t>
  </si>
  <si>
    <t>пипетка  2-10 мл</t>
  </si>
  <si>
    <t>158 Т</t>
  </si>
  <si>
    <t>зертханалық, диаметрі 12,5 см, ақырын сүзетін</t>
  </si>
  <si>
    <t>Фильтр обеззоленная,красная лен.ф-12,5см</t>
  </si>
  <si>
    <t>күлсіздендіргіш фильтр, қызыл лента, ф-12,5см</t>
  </si>
  <si>
    <t xml:space="preserve">пачка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</si>
  <si>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159 Т</t>
  </si>
  <si>
    <t>23.19.23.12.02.10.10.10.1</t>
  </si>
  <si>
    <t>Стаканчик</t>
  </si>
  <si>
    <t>Стаканчик СВ-14/8 ГОСТ 25336-82. Высокий стаканчик с взаимозаменяемым конусом 14/8.</t>
  </si>
  <si>
    <t>Кішкентай стақан СВ-14/8 МСТ 25336-82. Жоғары стақан бір-бірін ауыстыратын конуспен 14/8.</t>
  </si>
  <si>
    <t>Стаканчик для взвеш (бюкса) тип СВ 24\10</t>
  </si>
  <si>
    <t xml:space="preserve"> өлшеуге арн. стакан типі СВ 24\10</t>
  </si>
  <si>
    <t>160 Т</t>
  </si>
  <si>
    <t>Цилиндр мерный с носиком10 мл</t>
  </si>
  <si>
    <t>шүмекті өлшегіш цилиндр 10 мл</t>
  </si>
  <si>
    <t>161 Т</t>
  </si>
  <si>
    <t>23.19.23.00.00.00.11.25.1</t>
  </si>
  <si>
    <t>Мензурка</t>
  </si>
  <si>
    <t>Мензурка 1000 ГОСТ 1770-74. Мензурка вместимостью 1000см3.</t>
  </si>
  <si>
    <t>Мензурка 1000 МСТ 1770-74. Мензурка сыйымдылығы 1000см3.</t>
  </si>
  <si>
    <t>Мензурка с ручкой на 1000 мл</t>
  </si>
  <si>
    <t>тұтқалы мензурка 1000 мл</t>
  </si>
  <si>
    <t>162 Т</t>
  </si>
  <si>
    <t>Мензурка с ручкой на 500 мл</t>
  </si>
  <si>
    <t>тұтқалы мензурка 500 мл</t>
  </si>
  <si>
    <t>163 Т</t>
  </si>
  <si>
    <t>Цилиндр мерный 25</t>
  </si>
  <si>
    <t>өлшегіш цилиндр  25</t>
  </si>
  <si>
    <t>164 Т</t>
  </si>
  <si>
    <t>Цилиндр мерный с пробкой 100 мл</t>
  </si>
  <si>
    <t>тығынды өлшегіш цилиндр 100 мл</t>
  </si>
  <si>
    <t>165 Т</t>
  </si>
  <si>
    <t>Стакан высокий от 250 от 600 мл</t>
  </si>
  <si>
    <t>биік стакан 250 ден 600 мл дейін</t>
  </si>
  <si>
    <t>166 Т</t>
  </si>
  <si>
    <t>Стакан высокий с носикомот 250 от 400 мл</t>
  </si>
  <si>
    <t>шүмекті биік стакан 250-ден 400 мл дейін</t>
  </si>
  <si>
    <t>167 Т</t>
  </si>
  <si>
    <t>Стакан низкий с носикомот 250 от 600 мл</t>
  </si>
  <si>
    <t xml:space="preserve">шүмекті аласа стакан 250-ден 600 мл дейін </t>
  </si>
  <si>
    <t>168 Т</t>
  </si>
  <si>
    <t>Стакан хим.мерный с носикомот 50-1000 мл</t>
  </si>
  <si>
    <t>шүмекті хим. Өлшегіш стакан 50-1000 мл</t>
  </si>
  <si>
    <t>169 Т</t>
  </si>
  <si>
    <t>Колба коническая 1000 мл</t>
  </si>
  <si>
    <t>коникалық колба 1000 мл</t>
  </si>
  <si>
    <t>170 Т</t>
  </si>
  <si>
    <t>Колба коническая 2000 мл</t>
  </si>
  <si>
    <t>коникалық колба 2000 мл</t>
  </si>
  <si>
    <t>171 Т</t>
  </si>
  <si>
    <t>Колба коническая 500 мл</t>
  </si>
  <si>
    <t>коникалық колба 500 мл</t>
  </si>
  <si>
    <t>172 Т</t>
  </si>
  <si>
    <t>Колба коническая со шлифом100 мл</t>
  </si>
  <si>
    <t>шлифті коникалық колба 100 мл</t>
  </si>
  <si>
    <t>173 Т</t>
  </si>
  <si>
    <t>Колба коническая со шлифом250</t>
  </si>
  <si>
    <t>шлифті коникалық колба 250 мл</t>
  </si>
  <si>
    <t>174 Т</t>
  </si>
  <si>
    <t>Колба круглодонная К-1-500-29/32</t>
  </si>
  <si>
    <t>дөңгелек түпті колба  К-1-500-29/32</t>
  </si>
  <si>
    <t>175 Т</t>
  </si>
  <si>
    <t>23.19.23.00.00.12.06.23.1</t>
  </si>
  <si>
    <t>Бюретка</t>
  </si>
  <si>
    <t>из стекла вместимостью 10 мл</t>
  </si>
  <si>
    <t>сыйымдылықты шыны 10 мл</t>
  </si>
  <si>
    <t>Бюретка с боковым краном 10 мл</t>
  </si>
  <si>
    <t>бүйірлік краны бар бюретка 10 мл</t>
  </si>
  <si>
    <t>176 Т</t>
  </si>
  <si>
    <t>23.19.23.00.00.12.06.24.1</t>
  </si>
  <si>
    <t>из стекла вместимостью 25 мл</t>
  </si>
  <si>
    <t>сыйымдылықты шыны 25 мл</t>
  </si>
  <si>
    <t>Бюретка с боковым краном 25 мл</t>
  </si>
  <si>
    <t>бүйірлік кранды бюретка 25 мл</t>
  </si>
  <si>
    <t>177 Т</t>
  </si>
  <si>
    <t>пипетка Мора от 10 мл, 50мл, 100 мл</t>
  </si>
  <si>
    <t>пипетка Мора 10 мл, 50 мл, 100 мл</t>
  </si>
  <si>
    <t>178 Т</t>
  </si>
  <si>
    <t>бюретка с прямым краном 25 мл</t>
  </si>
  <si>
    <t>түзу кранды бюретка 25 мл</t>
  </si>
  <si>
    <t>179 Т</t>
  </si>
  <si>
    <t>Цилиндр мерный с носиком 100 мл</t>
  </si>
  <si>
    <t>шүмекті өлшегіш цилиндр 100 мл</t>
  </si>
  <si>
    <t>180 Т</t>
  </si>
  <si>
    <t>Цилиндр мерный с носиком 25 мл</t>
  </si>
  <si>
    <t>шүмекті өлшегіш цилиндр 25 мл</t>
  </si>
  <si>
    <t>181 Т</t>
  </si>
  <si>
    <t>Цилиндр мерный с носиком 1000 мл</t>
  </si>
  <si>
    <t>шүмекті өлшегіш цилиндр 1000 мл</t>
  </si>
  <si>
    <t>182 Т</t>
  </si>
  <si>
    <t>Цилиндр мерный с носиком 250 мл</t>
  </si>
  <si>
    <t>шүмекті өлшегіш цилиндр 250 мл</t>
  </si>
  <si>
    <t>183 Т</t>
  </si>
  <si>
    <t>22.29.29.00.00.00.20.19.1</t>
  </si>
  <si>
    <t>Бюкс</t>
  </si>
  <si>
    <t>фторопластовый Ф4</t>
  </si>
  <si>
    <t>фторопластты Ф4</t>
  </si>
  <si>
    <t>Бюкса СН 34/12</t>
  </si>
  <si>
    <t>184 Т</t>
  </si>
  <si>
    <t>23.19.23.21.00.00.00.01.1</t>
  </si>
  <si>
    <t>Палочка</t>
  </si>
  <si>
    <t>стеклянная</t>
  </si>
  <si>
    <t>Палочка Стеклянная</t>
  </si>
  <si>
    <t xml:space="preserve">әйнек таяқша </t>
  </si>
  <si>
    <t>185 Т</t>
  </si>
  <si>
    <t>28.14.20.17.00.00.00.01.1</t>
  </si>
  <si>
    <t>Пробка резиновая</t>
  </si>
  <si>
    <t>резеңке тығын</t>
  </si>
  <si>
    <t>Пробка резиновая диаметром 5 мм</t>
  </si>
  <si>
    <t>диаметрі 5 мм резеңке тығын</t>
  </si>
  <si>
    <t>Пробка для химической посуды №16</t>
  </si>
  <si>
    <t>химиялық ыдысқа арн. Тығын №16</t>
  </si>
  <si>
    <t>186 Т</t>
  </si>
  <si>
    <t>Воронка делительная 1000 мл</t>
  </si>
  <si>
    <t>бөлгіш құйғыш 1000 мл</t>
  </si>
  <si>
    <t>187 Т</t>
  </si>
  <si>
    <t>Воронка лаб. 150 п/пропилен.</t>
  </si>
  <si>
    <t xml:space="preserve">лаб. Құйғыш 150 п/пропилен </t>
  </si>
  <si>
    <t>188 Т</t>
  </si>
  <si>
    <t>Стаканы высокие В-600</t>
  </si>
  <si>
    <t>биік стакан В-600</t>
  </si>
  <si>
    <t>189 Т</t>
  </si>
  <si>
    <t>Стаканы низкие Н-1-50</t>
  </si>
  <si>
    <t>аласа стакан Н-1-50</t>
  </si>
  <si>
    <t>190 Т</t>
  </si>
  <si>
    <t>Стаканы низкие Н-1-250</t>
  </si>
  <si>
    <t>аласа стакан Н-1-250</t>
  </si>
  <si>
    <t>191 Т</t>
  </si>
  <si>
    <t>Стаканы низкие Н-1-600</t>
  </si>
  <si>
    <t>аласа стакан Н-1-600</t>
  </si>
  <si>
    <t>192 Т</t>
  </si>
  <si>
    <t>Стаканы низкие Н-1-2000</t>
  </si>
  <si>
    <t>аласа стакан Н-1-2000</t>
  </si>
  <si>
    <t>193 Т</t>
  </si>
  <si>
    <t>23.19.23.00.11.40.10.16.1</t>
  </si>
  <si>
    <t>стеклянная лабораторная тип Кн</t>
  </si>
  <si>
    <t>шыны зертханалық тип Кн</t>
  </si>
  <si>
    <t>колбы конические КН-3-250-50</t>
  </si>
  <si>
    <t>коникалық колба КН-3-250-50</t>
  </si>
  <si>
    <t>194 Т</t>
  </si>
  <si>
    <t>колбы конические КН-3-300-50</t>
  </si>
  <si>
    <t>коникалық колба КН-3-300-50</t>
  </si>
  <si>
    <t>195 Т</t>
  </si>
  <si>
    <t>23.19.23.12.01.21.20.08.1</t>
  </si>
  <si>
    <t>Стакан В-1-1000 ТХС ГОСТ 25336-82. Высокий стакан без носика из термически  и химически стойкого стекла номинальной вместимостью 1000 см3.</t>
  </si>
  <si>
    <t>Стақан В-1-1000 ТС МСТ 25336-82.термо және химиялық төзімді шыныдан жасалған шүмегімен биік стақан, номиналды сыйымдылығы 1000 см3.</t>
  </si>
  <si>
    <t>Стаканы высокие В1-1000 (ТС)</t>
  </si>
  <si>
    <t>биік стакан В1-1000 (ТС)</t>
  </si>
  <si>
    <t>196 Т</t>
  </si>
  <si>
    <t>23.19.23.00.00.12.07.10.1</t>
  </si>
  <si>
    <t>вместимость 36 см3, ГОСТ 19908-90</t>
  </si>
  <si>
    <t>воронки лабораторные В-36-50-ХС</t>
  </si>
  <si>
    <t>лабораториялық құйғыш  В-36-50-ХС</t>
  </si>
  <si>
    <t>197 Т</t>
  </si>
  <si>
    <t>23.19.23.00.00.12.07.12.1</t>
  </si>
  <si>
    <t>вместимость56 см3, ГОСТ 19908-90</t>
  </si>
  <si>
    <t>воронки лабораторные В-56-80-ХС</t>
  </si>
  <si>
    <t>лабораториялық құйғыш В-56-80-ХС</t>
  </si>
  <si>
    <t>198 Т</t>
  </si>
  <si>
    <t>23.19.23.00.00.12.07.13.1</t>
  </si>
  <si>
    <t>вместимость 71 см3, ГОСТ 19908-90</t>
  </si>
  <si>
    <t>воронки лабораторные В-75-110 ХС</t>
  </si>
  <si>
    <t>лабораториялық құйғыш В-75-110 ХС</t>
  </si>
  <si>
    <t>199 Т</t>
  </si>
  <si>
    <t>Цилиндры мерные 1-10-2 c носиком</t>
  </si>
  <si>
    <t xml:space="preserve">өлшегіш цилиндр 1-10-2 шүмекті </t>
  </si>
  <si>
    <t>200 Т</t>
  </si>
  <si>
    <t>Цилиндры мерные 1-25-2 c носиком</t>
  </si>
  <si>
    <t>өлшегіш цилиндр 1-25-2 шүмекті</t>
  </si>
  <si>
    <t>201 Т</t>
  </si>
  <si>
    <t>Цилиндры мерные 3-50-2 c носиком</t>
  </si>
  <si>
    <t xml:space="preserve">өлшегіш цилиндр 3-50-2 шүмекті </t>
  </si>
  <si>
    <t>202 Т</t>
  </si>
  <si>
    <t>воронки лабораторные В-100-150 ХС</t>
  </si>
  <si>
    <t xml:space="preserve"> лабораториялық құйғыш В-100-150 ХС</t>
  </si>
  <si>
    <t>203 Т</t>
  </si>
  <si>
    <t>Цилиндры мерные 1-100-2 c носиком</t>
  </si>
  <si>
    <t xml:space="preserve">өлшегіш цилиндр 1-100-2 шүмекті </t>
  </si>
  <si>
    <t>204 Т</t>
  </si>
  <si>
    <t>Бюретки с прямым краном 1-1-2-25-0,1</t>
  </si>
  <si>
    <t>түзу кранды бюретка 1-1-2-25-0,1</t>
  </si>
  <si>
    <t>205 Т</t>
  </si>
  <si>
    <t>воронки лабораторные В36 д/ст 150 мм</t>
  </si>
  <si>
    <t>лабораториялық құйғыш В36 д/ст 150 мм</t>
  </si>
  <si>
    <t>206 Т</t>
  </si>
  <si>
    <t>воронки лабораторные В56 д/ст 150 мм</t>
  </si>
  <si>
    <t>лабораториялық құйғыш  В56 д/ст 150 мм</t>
  </si>
  <si>
    <t>207 Т</t>
  </si>
  <si>
    <t>Колба коническая КН-300 мл</t>
  </si>
  <si>
    <t>коникалық колба КН-300 мл</t>
  </si>
  <si>
    <t>208 Т</t>
  </si>
  <si>
    <t>23.19.23.00.11.11.40.20.1</t>
  </si>
  <si>
    <t>Цилиндр 3-50-1 ГОСТ 1770-74. Цилиндр исполнения 3, вместимостью 50 см3, класса точности 1</t>
  </si>
  <si>
    <t>Цилиндр 3-50-1 МСТ 1770-74. Орындау цилиндрі 3, сыйымдылығы 50 см3, 1 класстағы дәлдікпен</t>
  </si>
  <si>
    <t>Цилиндр для ариометров 3-50/500</t>
  </si>
  <si>
    <t>ариометрге арн. Цилиндр 3-50/500</t>
  </si>
  <si>
    <t>209 Т</t>
  </si>
  <si>
    <t>23.19.23.00.11.12.10.80.1</t>
  </si>
  <si>
    <t>Цилиндр 1-1000-2 ГОСТ 1770-74. Цилиндр исполнения 1, вместимостью 1000 см3, класса точности 2</t>
  </si>
  <si>
    <t>Цилиндр 1-1000-2 МСТ 1770-74. Орындау цилиндрі 1, сыйымдылығы 1000 см3, 2 класстағы дәлдікпен</t>
  </si>
  <si>
    <t>Цилиндр для ареометра 1000мл</t>
  </si>
  <si>
    <t>ареометрге арн. Цилиндр 1000мл</t>
  </si>
  <si>
    <t>210 Т</t>
  </si>
  <si>
    <t>23.19.23.00.00.12.07.05.1</t>
  </si>
  <si>
    <t>из стекла</t>
  </si>
  <si>
    <t>Воронка делител грушевид2934 250млВД3250</t>
  </si>
  <si>
    <t>алмұрт тәрізді бөлгіш құйғыш 2934 250млВД3250</t>
  </si>
  <si>
    <t>211 Т</t>
  </si>
  <si>
    <t>Воронка делительная грушевидна2934-500мл</t>
  </si>
  <si>
    <t>алмұрт тәрізді бөлгіш құйғыш 2934 500мл</t>
  </si>
  <si>
    <t>212 Т</t>
  </si>
  <si>
    <t>Воронки В-36-80 ХС</t>
  </si>
  <si>
    <t>құйғыш В-36-80 ХС</t>
  </si>
  <si>
    <t>213 Т</t>
  </si>
  <si>
    <t>стаканы В-1-150 ТС</t>
  </si>
  <si>
    <t>стакан В-1-150 ТС</t>
  </si>
  <si>
    <t>214 Т</t>
  </si>
  <si>
    <t>стаканы В-1-200 ТС</t>
  </si>
  <si>
    <t>стакан В-1-200 ТС</t>
  </si>
  <si>
    <t>215 Т</t>
  </si>
  <si>
    <t>стаканы В-1-400 ТС</t>
  </si>
  <si>
    <t>стакан В-1-400 ТС</t>
  </si>
  <si>
    <t>216 Т</t>
  </si>
  <si>
    <t>стаканы В-1-600 ТС</t>
  </si>
  <si>
    <t>стакан В-1-600 ТС</t>
  </si>
  <si>
    <t>217 Т</t>
  </si>
  <si>
    <t>стаканчики для взвешивания (бюксы)СВ19/9</t>
  </si>
  <si>
    <t>өлшеуге арн. Стакан (бюксы) СВ19/9</t>
  </si>
  <si>
    <t>218 Т</t>
  </si>
  <si>
    <t>стеклянная палочка длина 150-200мм</t>
  </si>
  <si>
    <t>ұзын әйнек таяқша 150-200мм</t>
  </si>
  <si>
    <t>219 Т</t>
  </si>
  <si>
    <t>22.29.29.00.00.00.20.15.1</t>
  </si>
  <si>
    <t>фторопластовая Ф4, коническая</t>
  </si>
  <si>
    <t>фторопластты Ф4, конустық</t>
  </si>
  <si>
    <t>Колба коническая КН-1-250-24/29тс</t>
  </si>
  <si>
    <t xml:space="preserve"> коникалық колба КН-1-250-24/29тс</t>
  </si>
  <si>
    <t>220 Т</t>
  </si>
  <si>
    <t>Колба коническая КН-2-250-24/29тс</t>
  </si>
  <si>
    <t xml:space="preserve"> коникалық қолба КН-1-250-24/29тс</t>
  </si>
  <si>
    <t>221 Т</t>
  </si>
  <si>
    <t>Колба коническая КН-1-500-29/32тс</t>
  </si>
  <si>
    <t>коникалық колба КН-1-500-29/32тс</t>
  </si>
  <si>
    <t>222 Т</t>
  </si>
  <si>
    <t>Колба коническая КН-1-500-34/35тс</t>
  </si>
  <si>
    <t>коникалық колба КН-1-500-34/35тс</t>
  </si>
  <si>
    <t>223 Т</t>
  </si>
  <si>
    <t>Колба коническая КН-1-1000-29/32 ТС</t>
  </si>
  <si>
    <t xml:space="preserve"> коникалық колба КН-1-1000-29/32 ТС</t>
  </si>
  <si>
    <t>224 Т</t>
  </si>
  <si>
    <t>Колба коническая КН-1-1000-45/40 ТС</t>
  </si>
  <si>
    <t>коникалық колба КН-1-1000-45/40 ТС</t>
  </si>
  <si>
    <t>225 Т</t>
  </si>
  <si>
    <t>Колба коническая КН-1-2000-29/32 ТС</t>
  </si>
  <si>
    <t>коникалық колба КН-1-2000-29/32 ТС</t>
  </si>
  <si>
    <t>226 Т</t>
  </si>
  <si>
    <t>Колба круглодонная К-1-250-29/32</t>
  </si>
  <si>
    <t>дөңгелек түпті колба К-1-250-29/32</t>
  </si>
  <si>
    <t>227 Т</t>
  </si>
  <si>
    <t>Колба круглодонная К-1-250-45/40</t>
  </si>
  <si>
    <t>дөңгелек түпті колба К-1-250-45/40</t>
  </si>
  <si>
    <t>228 Т</t>
  </si>
  <si>
    <t>23.19.23.00.11.40.10.11.1</t>
  </si>
  <si>
    <t>стеклянная лабораторная тип П</t>
  </si>
  <si>
    <t>Колба плоскодонная П-3-50-18 ТС</t>
  </si>
  <si>
    <t>жалпақ  түпті колба П-3-50-18 ТС</t>
  </si>
  <si>
    <t>229 Т</t>
  </si>
  <si>
    <t>Колба плоскодонная П-3-50-22 ТС</t>
  </si>
  <si>
    <t>жалпақ түпті колба П-3-50-22 ТС</t>
  </si>
  <si>
    <t>230 Т</t>
  </si>
  <si>
    <t>Колба плоскодонная П-3-100-22 ТС</t>
  </si>
  <si>
    <t>жалпақ  түпті колба П-3-100-22 ТС</t>
  </si>
  <si>
    <t>231 Т</t>
  </si>
  <si>
    <t>Колба плоскодонная П-2-100-34 ТС</t>
  </si>
  <si>
    <t>жалпақ түпті колба П-2-100-34 ТС</t>
  </si>
  <si>
    <t>232 Т</t>
  </si>
  <si>
    <t>Колба плоскодонная П-3-100-34 ТС</t>
  </si>
  <si>
    <t>жалпақ түпті колба П-3-100-34 ТС</t>
  </si>
  <si>
    <t>233 Т</t>
  </si>
  <si>
    <t>Колба плоскодонная П-2-250-34 ТС</t>
  </si>
  <si>
    <t>жалпақ түпті колба П-2-250-34 ТС</t>
  </si>
  <si>
    <t>234 Т</t>
  </si>
  <si>
    <t>Колба плоскодонная П-3-250-34 ТС</t>
  </si>
  <si>
    <t>жалпақ түпті колба П-3-250-34 ТС</t>
  </si>
  <si>
    <t>235 Т</t>
  </si>
  <si>
    <t>Колба плоскодонная П-2-500-34 ТС</t>
  </si>
  <si>
    <t>жалпақ түпті колба П-2-500-34 ТС</t>
  </si>
  <si>
    <t>236 Т</t>
  </si>
  <si>
    <t>Колба плоскодонная П-3-500-34 ТС</t>
  </si>
  <si>
    <t>жалпақ түпті колба П-3-500-34 ТС</t>
  </si>
  <si>
    <t>237 Т</t>
  </si>
  <si>
    <t>Колба плоскодонная П-2-1000-34 ТС</t>
  </si>
  <si>
    <t>жалпақ түпті колба П-2-1000-34 ТС</t>
  </si>
  <si>
    <t>238 Т</t>
  </si>
  <si>
    <t>Колба плоскодонная П-2-2000-50 ТС</t>
  </si>
  <si>
    <t>жалпақ түпті колба П-2-2000-50 ТС</t>
  </si>
  <si>
    <t>239 Т</t>
  </si>
  <si>
    <t>Колба плоскодонная П-2-4000-50 ТС</t>
  </si>
  <si>
    <t>жалпақ түпті колба П-2-4000-50 ТС</t>
  </si>
  <si>
    <t>240 Т</t>
  </si>
  <si>
    <t>пипетки 2-1-2</t>
  </si>
  <si>
    <t>пипетка 2-1-2</t>
  </si>
  <si>
    <t>241 Т</t>
  </si>
  <si>
    <t>пипетки 2-1-10</t>
  </si>
  <si>
    <t>пипетка 2-1-10</t>
  </si>
  <si>
    <t>242 Т</t>
  </si>
  <si>
    <t>пипетки 2-1-50</t>
  </si>
  <si>
    <t>пипетка 2-1-50</t>
  </si>
  <si>
    <t>243 Т</t>
  </si>
  <si>
    <t>пипетки 2-1-100</t>
  </si>
  <si>
    <t>пипетка 2-1-100</t>
  </si>
  <si>
    <t>244 Т</t>
  </si>
  <si>
    <t>23.19.23.00.11.11.10.20.1</t>
  </si>
  <si>
    <t>Цилиндр 1-10-1 ГОСТ 1770-74. Цилиндр исполнения 1, вместимостью 10 см3, класса точности 1</t>
  </si>
  <si>
    <t>Цилиндр 1-10-1 МСТ 1770-74. Орындау цилиндрі 1, сыйымдылығы 10 см3, 1 класстағы дәлдікпен</t>
  </si>
  <si>
    <t>цилиндры 1-10</t>
  </si>
  <si>
    <t>цилиндр 1-10</t>
  </si>
  <si>
    <t>245 Т</t>
  </si>
  <si>
    <t>цилиндры 1-50</t>
  </si>
  <si>
    <t>цилиндр 1-50</t>
  </si>
  <si>
    <t>246 Т</t>
  </si>
  <si>
    <t>цилиндры на пластмассовом основании 3-25</t>
  </si>
  <si>
    <t>пластмасса негізді цилиндр 3-25</t>
  </si>
  <si>
    <t>247 Т</t>
  </si>
  <si>
    <t>цилиндры на пластмассовом основании 3-50</t>
  </si>
  <si>
    <t>пластмасса негізді цилиндр 3-50</t>
  </si>
  <si>
    <t>248 Т</t>
  </si>
  <si>
    <t>цилиндры на пластмассовом основании3-100</t>
  </si>
  <si>
    <t>пластмасса негізді цилиндр 3-100</t>
  </si>
  <si>
    <t>249 Т</t>
  </si>
  <si>
    <t>цилиндры на пластмассовом основании3-250</t>
  </si>
  <si>
    <t>пластмасса негізді цилиндр 3-250</t>
  </si>
  <si>
    <t>250 Т</t>
  </si>
  <si>
    <t>23.19.23.00.00.12.07.39.1</t>
  </si>
  <si>
    <t>Кювета</t>
  </si>
  <si>
    <t>кювета</t>
  </si>
  <si>
    <t>кварцевая, для  фотоколориметров  и спектрофотометров</t>
  </si>
  <si>
    <t>кварц, фотоколориметрге және спектрофотометрге арналған</t>
  </si>
  <si>
    <t>Крышка кюветы</t>
  </si>
  <si>
    <t>кювета қақпағы</t>
  </si>
  <si>
    <t>252 Т</t>
  </si>
  <si>
    <t>Колбы.кр.шлиф К-1-500-d85RC/h 145-19/26</t>
  </si>
  <si>
    <t>Колба.кр.шлиф К-1-500-d85RC/h 145-19/26</t>
  </si>
  <si>
    <t>253 Т</t>
  </si>
  <si>
    <t>Колбы мерные на 100мл с пробкой</t>
  </si>
  <si>
    <t>Колба өлшегіш 100мл тығынмен</t>
  </si>
  <si>
    <t>254 Т</t>
  </si>
  <si>
    <t>Колбы конические на 500 мл</t>
  </si>
  <si>
    <t>255 Т</t>
  </si>
  <si>
    <t>Бюксы СВ-14/8</t>
  </si>
  <si>
    <t>256 Т</t>
  </si>
  <si>
    <t>22.29.23.00.00.00.13.27.1</t>
  </si>
  <si>
    <t>Стакан пластиковый 500 мл</t>
  </si>
  <si>
    <t>пластикалық стақан 500 мл</t>
  </si>
  <si>
    <t>СТАКАНЫ ПРОПИЛЕНОВЫЕ</t>
  </si>
  <si>
    <t>СТАКАН ПРОПИЛЕНДІ</t>
  </si>
  <si>
    <t>257 Т</t>
  </si>
  <si>
    <t>26.51.51.17.11.11.17.13.1</t>
  </si>
  <si>
    <t>Гигрометр</t>
  </si>
  <si>
    <t>психометрический "Вит-2" Диапазон измерения относительной влажности тем-ры  от 15 до 40С. Габаритные размеры 325*120*50(мм), Масса 350г</t>
  </si>
  <si>
    <t>"Вит-2" психометрлік. Температураның салыстырмалы ылғалдығын өлшеу диапазоны 15-тен 40С-қа дейін. Габариттік өлшемдері 325*120*50(мм), Салмағы 350г</t>
  </si>
  <si>
    <t>Гигрометр психрометрический ВИТ-2</t>
  </si>
  <si>
    <t>Гигрометр психрометрикалық ВИТ-2</t>
  </si>
  <si>
    <t>258 Т</t>
  </si>
  <si>
    <t>23.52.10.00.00.40.00.10.1</t>
  </si>
  <si>
    <t>Паста известковая</t>
  </si>
  <si>
    <t>әк пастасы</t>
  </si>
  <si>
    <t>в виде пасты</t>
  </si>
  <si>
    <t>паста түрінде</t>
  </si>
  <si>
    <t>Паста водочуствительная Владыкина</t>
  </si>
  <si>
    <t xml:space="preserve">Суды сезгіш Владыкина пастасы </t>
  </si>
  <si>
    <t>259 Т</t>
  </si>
  <si>
    <t>26.52.28.00.00.00.02.05.1</t>
  </si>
  <si>
    <t>Секундомер</t>
  </si>
  <si>
    <t>электронный</t>
  </si>
  <si>
    <t>Секундомер электронный СОПпр-1в-3000</t>
  </si>
  <si>
    <t>Секундомер электронды СОПпр-1в-3000</t>
  </si>
  <si>
    <t>260 Т</t>
  </si>
  <si>
    <t>22.22.14.40.00.00.00.05.1</t>
  </si>
  <si>
    <t>Канистра пластмассовая</t>
  </si>
  <si>
    <t>Пластмассалы канистр</t>
  </si>
  <si>
    <t>Канистра пластмассовая юмкостью от 10 до 20л.</t>
  </si>
  <si>
    <t>Пластмассалы канистрлер сыйымдылығы 10 до 20л.</t>
  </si>
  <si>
    <t>Канистра 20 л</t>
  </si>
  <si>
    <t>262 Т</t>
  </si>
  <si>
    <t>22.19.34.00.00.00.95.10.1</t>
  </si>
  <si>
    <t>Шланг</t>
  </si>
  <si>
    <t>резиновый, диаметр 5 мм</t>
  </si>
  <si>
    <t>резеңке, диаметрі 5 мм</t>
  </si>
  <si>
    <t>Шланг резиновый d-10мм</t>
  </si>
  <si>
    <t>резенке шланг d-10мм</t>
  </si>
  <si>
    <t>263 Т</t>
  </si>
  <si>
    <t>Шланг резиновый d-7мм</t>
  </si>
  <si>
    <t>резенке шланг d-7мм</t>
  </si>
  <si>
    <t>265 Т</t>
  </si>
  <si>
    <t>Дистиллятор ДЭ-4</t>
  </si>
  <si>
    <t>266 Т</t>
  </si>
  <si>
    <t>22.29.29.00.00.00.75.01.1</t>
  </si>
  <si>
    <t>лабораториялық</t>
  </si>
  <si>
    <t>Штатив лабораторный для бюреток ПЭ-2710</t>
  </si>
  <si>
    <t>бюреткаға арн. Лабораториялық штатив  ПЭ-2710</t>
  </si>
  <si>
    <t>267 Т</t>
  </si>
  <si>
    <t>23.19.23.00.00.12.06.41.1</t>
  </si>
  <si>
    <t>Промывалка</t>
  </si>
  <si>
    <t>стеклянная, лабораторная</t>
  </si>
  <si>
    <t>Промывалка 1000 мл КШ 29/32</t>
  </si>
  <si>
    <t>жуғыш 1000 мл КШ 29/32</t>
  </si>
  <si>
    <t>268 Т</t>
  </si>
  <si>
    <t>17.29.19.20.00.00.20.30.1</t>
  </si>
  <si>
    <t>лабораторный, диаметром 18 см, быстрофильтрирующий</t>
  </si>
  <si>
    <t>зертханалық, диаметрі 18 см, тез сүзетін</t>
  </si>
  <si>
    <t>Фильтр обеззоленный 18мм красный</t>
  </si>
  <si>
    <t>күлсіздендіргіш фильтр 18мм қызыл</t>
  </si>
  <si>
    <t xml:space="preserve">Упаковка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</si>
  <si>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269 Т</t>
  </si>
  <si>
    <t>17.29.19.20.00.00.20.16.1</t>
  </si>
  <si>
    <t>лабораторный, диаметром 18 см, медленнофильтрирующий</t>
  </si>
  <si>
    <t>зертханалық, диаметрі 18 см, ақырын сүзетін</t>
  </si>
  <si>
    <t>Фильтр обеззоленный 18мм синий</t>
  </si>
  <si>
    <t>күлсіздендіргіш фильтр 18мм көк</t>
  </si>
  <si>
    <t>270 Т</t>
  </si>
  <si>
    <t>20.41.32.00.00.00.10.10.1</t>
  </si>
  <si>
    <t>Средство для мытья посуды</t>
  </si>
  <si>
    <t>Ыдысқа арналған жуғыш зат</t>
  </si>
  <si>
    <t>гелеобразное вещество для мытья посуды</t>
  </si>
  <si>
    <t>гель тәрізді ыдыс ууға арналған зат</t>
  </si>
  <si>
    <t>Средство моющ.для мытья лаб.посуды"Ника"</t>
  </si>
  <si>
    <t xml:space="preserve">"Ника" ыдыс жууға арн. сұйықтық </t>
  </si>
  <si>
    <t>271 Т</t>
  </si>
  <si>
    <t>23.19.23.00.00.12.06.16.1</t>
  </si>
  <si>
    <t>Часы песочные</t>
  </si>
  <si>
    <t>құм сағат</t>
  </si>
  <si>
    <t>лабораторные, 5 минут и выше</t>
  </si>
  <si>
    <t>зертханалы, 5 және одан жоғары</t>
  </si>
  <si>
    <t>часы песочные 10 минут</t>
  </si>
  <si>
    <t xml:space="preserve">құм сағат 10 минут </t>
  </si>
  <si>
    <t>272 Т</t>
  </si>
  <si>
    <t>22.23.12.00.00.21.14.10.1</t>
  </si>
  <si>
    <t>Сифон</t>
  </si>
  <si>
    <t>басқа топқа енбей қалғандары</t>
  </si>
  <si>
    <t>Сифоны для переливания ПЭ-3100</t>
  </si>
  <si>
    <t>қайта құю сифоны ПЭ-3100</t>
  </si>
  <si>
    <t>273 Т</t>
  </si>
  <si>
    <t>22.29.29.00.00.00.20.40.1</t>
  </si>
  <si>
    <t>Перекачивающая система</t>
  </si>
  <si>
    <t>Қотарғыш жүйе</t>
  </si>
  <si>
    <t>для перекачивания агрессивных жидкостей из стеклянных бутылей в любую емкость</t>
  </si>
  <si>
    <t>агрессивті сұйықтықты шыны бөтелкеден кез-келген басқа ыдысқа қотаруға арналған</t>
  </si>
  <si>
    <t>Перекачивающие системы ПЭ-3010</t>
  </si>
  <si>
    <t>айдаушы жүйе ПЭ-3010</t>
  </si>
  <si>
    <t>274 Т</t>
  </si>
  <si>
    <t>32.91.11.00.00.00.15.62.1</t>
  </si>
  <si>
    <t>Ерш</t>
  </si>
  <si>
    <t>Таутан</t>
  </si>
  <si>
    <t>пробирочный</t>
  </si>
  <si>
    <t>пробиркалық</t>
  </si>
  <si>
    <t>Ерш для посуды диам 60 мл</t>
  </si>
  <si>
    <t>ыдыс жуатын темір диам 60 мл</t>
  </si>
  <si>
    <t>275 Т</t>
  </si>
  <si>
    <t>Ерш для посуды диам. 60 мм</t>
  </si>
  <si>
    <t>276 Т</t>
  </si>
  <si>
    <t>23.19.23.30.00.00.00.02.1</t>
  </si>
  <si>
    <t>Карандаш</t>
  </si>
  <si>
    <t>по стеклу</t>
  </si>
  <si>
    <t>Карандаш черный по стеклу</t>
  </si>
  <si>
    <t xml:space="preserve">әйнекке сызатын қара карандаш </t>
  </si>
  <si>
    <t>278 Т</t>
  </si>
  <si>
    <t>19.20.23.00.00.00.32.10.1</t>
  </si>
  <si>
    <t>Спирт технический</t>
  </si>
  <si>
    <t>Техникалық спирт</t>
  </si>
  <si>
    <t>марки Экстра, объемная доля этилового спирта не менее 96,2%, массовая концентрация сивушного масла в безводном спирте не более 4 мг/дм3</t>
  </si>
  <si>
    <t>Экстра маркалы, этил спиртінің көлемді үлесі 96,2% кем емес, сусыз спиртте сивуш майының концентратты массасы 4 мг/дм3 кем емес</t>
  </si>
  <si>
    <t>Спирт технический ГОСТ 10749-80</t>
  </si>
  <si>
    <t>техникалық спирт ГОСТ 10749-80</t>
  </si>
  <si>
    <t>280 Т</t>
  </si>
  <si>
    <t>20.13.31.00.20.00.35.40.2</t>
  </si>
  <si>
    <t>Хлорид натрия (хлористый натрий)</t>
  </si>
  <si>
    <t>Натрий хлориді (хлорлы натрий)</t>
  </si>
  <si>
    <t>Стандарт-титр (фиксанал), для приготовления растворов точно известной концентрации</t>
  </si>
  <si>
    <t>Стандарт-титр (фиксанал), концентрациясы нақты белгілі ерітінділерді дайындау үшін</t>
  </si>
  <si>
    <t>СТАНДАРТ-ТИТР НАТРИЙ ХЛОРИСТЫЙ</t>
  </si>
  <si>
    <t>СТАНДАРТ-ТИТР НАТРИЙ ХЛОРЫ</t>
  </si>
  <si>
    <t>281 Т</t>
  </si>
  <si>
    <t>26.51.52.11.12.11.11.11.1</t>
  </si>
  <si>
    <t>Метрошток</t>
  </si>
  <si>
    <t>до 3,5 метров</t>
  </si>
  <si>
    <t>3,5 метрге дейін</t>
  </si>
  <si>
    <t>Метрошток МША-А(3.3)</t>
  </si>
  <si>
    <t>282 Т</t>
  </si>
  <si>
    <t>26.51.33.00.00.00.41.06.1</t>
  </si>
  <si>
    <t>Рулетка</t>
  </si>
  <si>
    <t>лента из нержавеющей стали, ГОСТ 7502-98, шкала номинальной длины: 20 м</t>
  </si>
  <si>
    <t>тот баспайтын болаттан жасалған таспа, МЕМСТ 7502-98, номиналды ұзындық шкаласы: 20 м</t>
  </si>
  <si>
    <t>Рулетка ст. изм.уров.в резерв.Р20УЗГ.</t>
  </si>
  <si>
    <t>өлшеу деңг. Бар рулетка Р20УЗГ</t>
  </si>
  <si>
    <t>284 Т</t>
  </si>
  <si>
    <t>23.19.23.00.00.12.07.17.1</t>
  </si>
  <si>
    <t>Құйғыш</t>
  </si>
  <si>
    <t>лабораторная тип В-75-140. Диаметр верхний 75 мм, высота воронки 140 мм</t>
  </si>
  <si>
    <t>зертханалық, үлгісі В-75-140. Үстіңгі диаметрі 75 мм, құйғыш биіктігі 140 мм</t>
  </si>
  <si>
    <t>Воронка для исследования скв-н</t>
  </si>
  <si>
    <t>ұңғымаларды зерттеуге арн. Құйғыш</t>
  </si>
  <si>
    <t>285 Т</t>
  </si>
  <si>
    <t>28.92.61.00.00.00.01.01.1</t>
  </si>
  <si>
    <t>Части бурильных и проходческих машин и машин для выемки грунта; части кранов</t>
  </si>
  <si>
    <t>Бұрғылау немесе қазбалау жүргізетін және топырақты суырып алуға арналған машиналардың бөліктері; кран бөліктері</t>
  </si>
  <si>
    <t>Части бурильных машин</t>
  </si>
  <si>
    <t>Бұрғылық машиналардың бөлімдері</t>
  </si>
  <si>
    <t>ЗИП для забойн двигат Д-85 ротор, статор</t>
  </si>
  <si>
    <t>двиг. Түбіне арн. ЗИП Д-85 ротор, статор</t>
  </si>
  <si>
    <t>286 Т</t>
  </si>
  <si>
    <t>ЗИП для забойн двигат Д-105 ротор,статор</t>
  </si>
  <si>
    <t>двиг. Түбіне арн. ЗИП Д-105 ротор, статор</t>
  </si>
  <si>
    <t>287 Т</t>
  </si>
  <si>
    <t>28.99.39.00.00.02.02.29.1</t>
  </si>
  <si>
    <t>Превентор</t>
  </si>
  <si>
    <t>условный проход 156 мм, рабочее давление до 21 Мпа</t>
  </si>
  <si>
    <t>шартты өтпе 156 мм, жұмыс қысымы 21 МПА дейін</t>
  </si>
  <si>
    <t>Превентор плашечный ППО-152х21 "Малыш"</t>
  </si>
  <si>
    <t>превентор плашетті ППО-152х21 "Малыш"</t>
  </si>
  <si>
    <t>столбец 7,8,11,15,23</t>
  </si>
  <si>
    <t>288 Т</t>
  </si>
  <si>
    <t>22.21.21.00.00.30.60.10.1</t>
  </si>
  <si>
    <t>басқа топтамаларға енбей қалғандар</t>
  </si>
  <si>
    <t>Рукава РВД 15,9-100-2500 для КМУ-50</t>
  </si>
  <si>
    <t>құбыр РВД 15,9-100-2500 арн.  КМУ-50</t>
  </si>
  <si>
    <t>291 Т</t>
  </si>
  <si>
    <t>28.12.13.10.10.10.00.00.1</t>
  </si>
  <si>
    <t>Насос штанговый глубинный</t>
  </si>
  <si>
    <t>Қарнақты тереңдікті сорғы</t>
  </si>
  <si>
    <t>штанговый глубинный (скважинный)</t>
  </si>
  <si>
    <t>қарнақты тереңдікті (ұңғымалы)</t>
  </si>
  <si>
    <t>ШтаHговый глубиHHый Hасос HHБП-44-30-15</t>
  </si>
  <si>
    <t>тереңдік сорабы ШтаHгалы HHБП-44-30-15</t>
  </si>
  <si>
    <t>304 Т</t>
  </si>
  <si>
    <t>25.99.29.00.01.05.01.02.1</t>
  </si>
  <si>
    <t>Пакер</t>
  </si>
  <si>
    <t>способ посадки - механический, перепад давления направлен вверх, диаметр 101-120 мм</t>
  </si>
  <si>
    <t>Пакер ПРО-ЯМ0, ПМ-Р 2 ЯГ1(М)136</t>
  </si>
  <si>
    <t>столбец 11,23</t>
  </si>
  <si>
    <t>309 Т</t>
  </si>
  <si>
    <t>25.73.30.00.00.14.31.00.1</t>
  </si>
  <si>
    <t>Ключ</t>
  </si>
  <si>
    <t>Кілт</t>
  </si>
  <si>
    <t>Ключ машинный универсальный УМК</t>
  </si>
  <si>
    <t>Ключ универсальный машинный УМК 60х102мм</t>
  </si>
  <si>
    <t>әмбебап машина кілті УМК 60х102мм</t>
  </si>
  <si>
    <t>310 Т</t>
  </si>
  <si>
    <t>26.51.33.00.00.00.22.12.1</t>
  </si>
  <si>
    <t>Калибр-пробка</t>
  </si>
  <si>
    <t>Калибр-тығын</t>
  </si>
  <si>
    <t>Предельный.</t>
  </si>
  <si>
    <t>Шекті</t>
  </si>
  <si>
    <t>калибры нкт-73 (выс)</t>
  </si>
  <si>
    <t>калибрлер нкт-73 (выс)</t>
  </si>
  <si>
    <t>311 Т</t>
  </si>
  <si>
    <t>калибры нкт-73 прос</t>
  </si>
  <si>
    <t>калибрлер нкт-73 прос</t>
  </si>
  <si>
    <t>312 Т</t>
  </si>
  <si>
    <t>25.73.30.00.00.14.20.20.1</t>
  </si>
  <si>
    <t xml:space="preserve"> Кілт</t>
  </si>
  <si>
    <t>трубный рычажной, ГОСТ 18981-73</t>
  </si>
  <si>
    <t>Рычагты құбырлы, МСТ 18981-73</t>
  </si>
  <si>
    <t>Ключ трубные двух шарнирные КТДР-73</t>
  </si>
  <si>
    <t>екі шарнирлі құбыр кілті КТДР-73</t>
  </si>
  <si>
    <t>313 Т</t>
  </si>
  <si>
    <t>25.73.40.10.20.10.10.10.1</t>
  </si>
  <si>
    <t>Челюсть</t>
  </si>
  <si>
    <t>Жақ</t>
  </si>
  <si>
    <t>трубного элеватора</t>
  </si>
  <si>
    <t>құбырлы элеватор</t>
  </si>
  <si>
    <t>Челюсть для ЭТА-1-50   73мм (высаженный)</t>
  </si>
  <si>
    <t xml:space="preserve"> ЭТА-1-50  ашасы  73мм (отырғызылған)</t>
  </si>
  <si>
    <t>314 Т</t>
  </si>
  <si>
    <t>25.73.20.00.00.13.14.10.1</t>
  </si>
  <si>
    <t>Плашка</t>
  </si>
  <si>
    <t>Бұранда кескіш</t>
  </si>
  <si>
    <t>для насосно-компрессорных труб</t>
  </si>
  <si>
    <t>сорғы-компрессор құбырларына арналған</t>
  </si>
  <si>
    <t>Плашки для труб ф 73 мм</t>
  </si>
  <si>
    <t>құбырлар плашкасы ф 73 мм</t>
  </si>
  <si>
    <t>315 Т</t>
  </si>
  <si>
    <t>Плашки для НКТ 89 мм</t>
  </si>
  <si>
    <t>құбырлар плашкасы  НКТ 89 мм</t>
  </si>
  <si>
    <t>316 Т</t>
  </si>
  <si>
    <t>Плашки для НКТ 60 мм</t>
  </si>
  <si>
    <t>құбырлар плашкасы  НКТ 60 мм</t>
  </si>
  <si>
    <t>317 Т</t>
  </si>
  <si>
    <t>Челюсти на ЭТА-60  73мм</t>
  </si>
  <si>
    <t>аша  ЭТА-60  73мм</t>
  </si>
  <si>
    <t>318 Т</t>
  </si>
  <si>
    <t>28.92.61.00.00.00.10.01.1</t>
  </si>
  <si>
    <t>камера грязевая</t>
  </si>
  <si>
    <t>Батпақ камерасы</t>
  </si>
  <si>
    <t>для устранения разбрызгивания, сбора и отвода в специальные емкости жидкостей</t>
  </si>
  <si>
    <t>Юбка для пред-ия.разбрыз.промыв.жидкост.</t>
  </si>
  <si>
    <t xml:space="preserve">жуу сұйықтығы шашаырамау үшін белдемше </t>
  </si>
  <si>
    <t>320 Т</t>
  </si>
  <si>
    <t>28.29.84.00.00.00.20.10.1</t>
  </si>
  <si>
    <t>для труболовок</t>
  </si>
  <si>
    <t>құбыр аулағышқа арналған</t>
  </si>
  <si>
    <t>Сухари для ТВО для НКТ-73мм</t>
  </si>
  <si>
    <t>ТВО ашасы НКТ үшін -73 мм,</t>
  </si>
  <si>
    <t>321 Т</t>
  </si>
  <si>
    <t>26.51.82.00.00.00.05.95.1</t>
  </si>
  <si>
    <t>Смотровое стекло</t>
  </si>
  <si>
    <t>для указания уровня жидкости в сосудах работающих под давлением</t>
  </si>
  <si>
    <t>Смотровые стекла с вентилем 20мм, 2000мм</t>
  </si>
  <si>
    <t>Бұрандалы қарйтын әйнек 20мм, 2000мм</t>
  </si>
  <si>
    <t>322 Т</t>
  </si>
  <si>
    <t>28.12.20.00.00.00.30.20.1</t>
  </si>
  <si>
    <t>Освобождающаяся труболовка</t>
  </si>
  <si>
    <t>Босатқыш құбыр аулағыш</t>
  </si>
  <si>
    <t>ловильный инструмент</t>
  </si>
  <si>
    <t>аулағыш құрылғы</t>
  </si>
  <si>
    <t>Труболовка наружный 2.5 ТВН 73правый</t>
  </si>
  <si>
    <t>сыртқы құбыр аулағыш 2.5 ТВН 73правый</t>
  </si>
  <si>
    <t>323 Т</t>
  </si>
  <si>
    <t>28.12.20.00.00.00.30.30.1</t>
  </si>
  <si>
    <t>Ловитель трёхшаровой</t>
  </si>
  <si>
    <t>Ұстағыш үшшар</t>
  </si>
  <si>
    <t>инструмент для захвата муфт штанг и штанг</t>
  </si>
  <si>
    <t>аспап штанганың және штанганың жалғастырғышының алымы үшін</t>
  </si>
  <si>
    <t>Ловитель штанги ЛШУ73х22х29</t>
  </si>
  <si>
    <t>штанг аулағыш  ЛШУ73х22х29</t>
  </si>
  <si>
    <t>324 Т</t>
  </si>
  <si>
    <t>Ловитель штанги ЛШПМ*89</t>
  </si>
  <si>
    <t xml:space="preserve"> штанг аулағыш ЛШПМ*89</t>
  </si>
  <si>
    <t>325 Т</t>
  </si>
  <si>
    <t>Труболовки наружная освоб.ТНС 60 правые</t>
  </si>
  <si>
    <t>сыртқы бос құбыр аулағыш ТНС 60 оң жақ</t>
  </si>
  <si>
    <t>326 Т</t>
  </si>
  <si>
    <t>Труболовки внутр.освобожд ТВО-60 правые</t>
  </si>
  <si>
    <t>ішкі бос құбыр аулағыш ТВС 60 оң жақ</t>
  </si>
  <si>
    <t>327 Т</t>
  </si>
  <si>
    <t>Труболовки внутр.освобожд ТВО-73 прав.</t>
  </si>
  <si>
    <t>ішкі бос құбыр аулағыш ТВС 73 оң жақ</t>
  </si>
  <si>
    <t>328 Т</t>
  </si>
  <si>
    <t>28.92.12.20.10.20.10.10.1</t>
  </si>
  <si>
    <t>Шламометаллоуловитель</t>
  </si>
  <si>
    <t>Шламметалл аулағыш</t>
  </si>
  <si>
    <t>Универсальный ловитель типа ЛУ</t>
  </si>
  <si>
    <t xml:space="preserve">ЛУ типті әмбебап аулағыш </t>
  </si>
  <si>
    <t>329 Т</t>
  </si>
  <si>
    <t>Труболовка наружный 2,5 ТВН60правый</t>
  </si>
  <si>
    <t>330 Т</t>
  </si>
  <si>
    <t>Труболовка типа ТВП-60</t>
  </si>
  <si>
    <t xml:space="preserve">құбыр аулағыш ТВП-60 типті </t>
  </si>
  <si>
    <t>331 Т</t>
  </si>
  <si>
    <t>22.23.12.00.00.19.12.10.1</t>
  </si>
  <si>
    <t>Қақпақ</t>
  </si>
  <si>
    <t>басқа топтамаға енгізілмеген бұйымдар</t>
  </si>
  <si>
    <t>Клапан циркуляционный КЦПЗ-108</t>
  </si>
  <si>
    <t>Клапан циркуляциялық КЦПЗ-108</t>
  </si>
  <si>
    <t>342 Т</t>
  </si>
  <si>
    <t>28.12.20.00.00.00.21.00.1</t>
  </si>
  <si>
    <t>Переводник</t>
  </si>
  <si>
    <t>Аударғыш</t>
  </si>
  <si>
    <t>переводник насосной штанги</t>
  </si>
  <si>
    <t>сорғы қарнағын аударғыш</t>
  </si>
  <si>
    <t>Переводник штанговые 19, 22мм</t>
  </si>
  <si>
    <t>өткізгіш  штангалы 19, 22мм</t>
  </si>
  <si>
    <t>360 Т</t>
  </si>
  <si>
    <t>20.13.43.00.00.10.30.10.2</t>
  </si>
  <si>
    <t>Карбонат натрия (кальцинированная сода)</t>
  </si>
  <si>
    <t>Натрий карбонаты (кальциленген сода)</t>
  </si>
  <si>
    <t>техническая, марки А, высший сорт, 99,4%, ГОСТ 5100-85</t>
  </si>
  <si>
    <t>техникалық, А маркалы, жоғарғы сорт, 99,4%, МСТ 5100-85</t>
  </si>
  <si>
    <t>Сода кальциниров.(Na2CO3)Гост 5100-85</t>
  </si>
  <si>
    <t>кальцийлі сода (Na2CO3)Гост 5100-85</t>
  </si>
  <si>
    <t>362 Т</t>
  </si>
  <si>
    <t>19.20.22.00.00.00.10.10.1</t>
  </si>
  <si>
    <t>Бензин</t>
  </si>
  <si>
    <t>Жанармай</t>
  </si>
  <si>
    <t>Б-95/130, Удельная теплота сгорания низшая не менее 42947·103 (10250) Дж/кг (ккал/кг), массовая доля серы не более 0,03%</t>
  </si>
  <si>
    <t>Б-95/130, Жанудың салыстырмалы жылылығы 42947·103 (10250) Дж/кг кем емес(ккал/кг),күкірттің массалық үлесі 0,03% артық емес</t>
  </si>
  <si>
    <t>Бензин прямогонный (КГ)</t>
  </si>
  <si>
    <t>Бензин тіке айдалатын (КГ)</t>
  </si>
  <si>
    <t>363 Т</t>
  </si>
  <si>
    <t>20.59.59.00.01.10.00.10.1</t>
  </si>
  <si>
    <t>Добавка для очищения ствола скважины</t>
  </si>
  <si>
    <t>Ұңғымақ дiңгегiн тазарту үшiн арналған қосымша</t>
  </si>
  <si>
    <t>Прозрачная белая жидкость</t>
  </si>
  <si>
    <t>Мөлдір ақ сұйықтық</t>
  </si>
  <si>
    <t>МЛ-Супер  ТУ2383-002-51881692-2000</t>
  </si>
  <si>
    <t>364 Т</t>
  </si>
  <si>
    <t>20.14.34.00.10.30.10.10.1</t>
  </si>
  <si>
    <t>Кислота лимонная</t>
  </si>
  <si>
    <t>Лимон қышқылы</t>
  </si>
  <si>
    <t>моногидрат и безводная, химически чистый (х.ч.), ГОСТ 3652-69</t>
  </si>
  <si>
    <t>моногидрат және сусыз, химиялық таза (х.т.), МСТ 3652-69</t>
  </si>
  <si>
    <t>Лимонная кислота</t>
  </si>
  <si>
    <t>365 Т</t>
  </si>
  <si>
    <t>11.01.10.00.00.11.31.10.1</t>
  </si>
  <si>
    <t>Спирт</t>
  </si>
  <si>
    <t>Этиловый пищевой (питьевой) с объемной долей спирта менее 80 %. Прозрачная бесцветная жидкость без посторонних частиц. Без постороннего привкуса и запаха.</t>
  </si>
  <si>
    <t>Азық-түлікті (ішетін) этилды көлемдік спирт үлесі 95 % . Бөтен бүршіксіз түссіз мөлдір сұйықтық.Бөтен дәмсіз және иіссіз.</t>
  </si>
  <si>
    <t>Спирт этиловый (С2Н5ОН)</t>
  </si>
  <si>
    <t xml:space="preserve"> этил спирті (С2Н5ОН)</t>
  </si>
  <si>
    <t>366 Т</t>
  </si>
  <si>
    <t>20.14.13.00.00.20.10.10.1</t>
  </si>
  <si>
    <t>Хлороформ (трихлорметан)</t>
  </si>
  <si>
    <t>Хлороформ (түшхлорметан)</t>
  </si>
  <si>
    <t>очищенный, ГОСТ 20015-88</t>
  </si>
  <si>
    <t>тазартылған, МСТ 20015-88</t>
  </si>
  <si>
    <t>Хлороформ</t>
  </si>
  <si>
    <t>367 Т</t>
  </si>
  <si>
    <t>20.13.42.00.20.30.60.10.2</t>
  </si>
  <si>
    <t>Триполифосфат натрия</t>
  </si>
  <si>
    <t>Натрий үшполифосфаты</t>
  </si>
  <si>
    <t>пищевой, ГОСТ 13493-86</t>
  </si>
  <si>
    <t>азықты, МСТ 13493-86</t>
  </si>
  <si>
    <t>368 Т</t>
  </si>
  <si>
    <t>20.13.23.00.00.40.00.10.2</t>
  </si>
  <si>
    <t>Ртуть</t>
  </si>
  <si>
    <t>Сынап</t>
  </si>
  <si>
    <t>марки Р0, 99,9997%, ГОСТ 4658-73</t>
  </si>
  <si>
    <t>Р0 маркалы, 99,9997%, МСТ 4658-73</t>
  </si>
  <si>
    <t>Ртуть азотно-кислая (одноводная) 4520-68</t>
  </si>
  <si>
    <t>азот-қышқылды сынап (сулы)4520-68</t>
  </si>
  <si>
    <t>369 Т</t>
  </si>
  <si>
    <t>17.29.19.50.00.00.00.10.1</t>
  </si>
  <si>
    <t>Бумага индикаторная</t>
  </si>
  <si>
    <t>индикаторлы қағаз</t>
  </si>
  <si>
    <t>для определения РН растворов ПНД 50-975-84</t>
  </si>
  <si>
    <t xml:space="preserve"> ПНД 50-975-84 РН ерітіндіні анықтау үшін</t>
  </si>
  <si>
    <t>Бумага индикаторная универсальная рНО-12</t>
  </si>
  <si>
    <t>индикаторлы әмбебап қағаз Рно-12</t>
  </si>
  <si>
    <t>370 Т</t>
  </si>
  <si>
    <t>20.14.23.00.00.70.50.10.1</t>
  </si>
  <si>
    <t>Дифенилметанол (дифенилкарбинол, бензгидрол)</t>
  </si>
  <si>
    <t xml:space="preserve"> Дифенилметанол (дифенилкарбинол, бензгидрол)</t>
  </si>
  <si>
    <t>Кристаллизуется в виде игольчатых кристаллов</t>
  </si>
  <si>
    <t>Инелі кристалдар түрінде кристалданады</t>
  </si>
  <si>
    <t>Дифенил-карбозид</t>
  </si>
  <si>
    <t>371 Т</t>
  </si>
  <si>
    <t>20.15.10.00.00.10.10.20.1</t>
  </si>
  <si>
    <t>Кислота азотная</t>
  </si>
  <si>
    <t>Азотты қышқыл</t>
  </si>
  <si>
    <t>чистый для анализа (ч.д.а.), ГОСТ 4461-77</t>
  </si>
  <si>
    <t>талдау үшін таза (т.ү.т.), МСТ 4461-77</t>
  </si>
  <si>
    <t>Кислота азотная 0,1Н</t>
  </si>
  <si>
    <t>Азот қышқылы 0,1Н</t>
  </si>
  <si>
    <t>372 Т</t>
  </si>
  <si>
    <t>20.13.25.00.00.10.00.50.2</t>
  </si>
  <si>
    <t>Гидроокись натрия</t>
  </si>
  <si>
    <t>Натрий гидрототығы</t>
  </si>
  <si>
    <t>чистый для анализа (ч.д.а.), 98%, ГОСТ 4328-77</t>
  </si>
  <si>
    <t>талдау үшін таза (т.ү.т.), 98%, МСТ 4328-77</t>
  </si>
  <si>
    <t>натрий гидроокись (чда) (КГ)</t>
  </si>
  <si>
    <t xml:space="preserve">натрий гидрототығы (чда) КГ) </t>
  </si>
  <si>
    <t>374 Т</t>
  </si>
  <si>
    <t>19.20.23.00.00.00.31.10.1</t>
  </si>
  <si>
    <t>Уайт-спирит</t>
  </si>
  <si>
    <t>плотность при 20°С не более 790 кг/м3, массовая доля общей серы не более 0,025% (нефрас-С4-155/200)</t>
  </si>
  <si>
    <t>Растворитель Нефрас  С2 80/120 БР-2</t>
  </si>
  <si>
    <t xml:space="preserve"> еріткіш Нефрас  С2 80/120 БР-2</t>
  </si>
  <si>
    <t>375 Т</t>
  </si>
  <si>
    <t>20.14.23.00.00.10.10.10.1</t>
  </si>
  <si>
    <t>Этиленгликоль (этандиол)</t>
  </si>
  <si>
    <t>чистый для анализа (ч.д.а.), 99,5%, ГОСТ 10164-75</t>
  </si>
  <si>
    <t>(этандиол) талдау үшін таза (т.ү.т.), 99,5%, МСТ 10164-75</t>
  </si>
  <si>
    <t>Этиленгликоль</t>
  </si>
  <si>
    <t>377 Т</t>
  </si>
  <si>
    <t>08.93.10.00.00.10.15.30.1</t>
  </si>
  <si>
    <t>соль техническая</t>
  </si>
  <si>
    <t>техникалық тұз</t>
  </si>
  <si>
    <t>таблетированная</t>
  </si>
  <si>
    <t>таблеткаланған</t>
  </si>
  <si>
    <t>Таблетированная соль</t>
  </si>
  <si>
    <t>таблетка түріндегі тұз</t>
  </si>
  <si>
    <t>1862 Т</t>
  </si>
  <si>
    <t>32.50.50.06.20.10.10.01.1</t>
  </si>
  <si>
    <t>Баня водяная лабораторная</t>
  </si>
  <si>
    <t>Зертханалық су моншасы</t>
  </si>
  <si>
    <t>для проведения лабораторных работ в режиме нагрева</t>
  </si>
  <si>
    <t>қыздыру режимінде зертханалық жұмыстар жүргізуге арналған</t>
  </si>
  <si>
    <t>БАНЯ ВОДЯНАЯ</t>
  </si>
  <si>
    <t>СУ МОНШАСЫ</t>
  </si>
  <si>
    <t>1864 Т</t>
  </si>
  <si>
    <t>28.29.11.00.00.00.16.10.1</t>
  </si>
  <si>
    <t>Дистиллятор</t>
  </si>
  <si>
    <t>дистилляция үшін аппарат</t>
  </si>
  <si>
    <t>аппарат для дистилляции с производительностью от 4 до 10 л/ч</t>
  </si>
  <si>
    <t>өнімділігі 4-10 л/с медициналық өнеркәсібі үшін дистилляция үшін аппарат</t>
  </si>
  <si>
    <t>ДИСТИЛЛЯТОР ДЭ-10</t>
  </si>
  <si>
    <t>1865 Т</t>
  </si>
  <si>
    <t>Колбанагреватель ЛАБ-КН-500-3</t>
  </si>
  <si>
    <t>Колбақыздырғыш ЛАБ-КН-500-3</t>
  </si>
  <si>
    <t>1866 Т</t>
  </si>
  <si>
    <t>31.09.11.00.00.00.01.10.1</t>
  </si>
  <si>
    <t>Шкаф вытяжной</t>
  </si>
  <si>
    <t>Сорып шығатын шкаф</t>
  </si>
  <si>
    <t>лабораторный, стальной, с  мойкой</t>
  </si>
  <si>
    <t>зертаналық, болат, жуғышымен</t>
  </si>
  <si>
    <t>Шкаф вытяжной ЛАБ-1500 (с подводом воды)</t>
  </si>
  <si>
    <t>Сору шкафы ЛАБ-1500 (су астымен)</t>
  </si>
  <si>
    <t>1872 Т</t>
  </si>
  <si>
    <t>Шкаф вытяжной для мытья посуды ЛАБ-РRО</t>
  </si>
  <si>
    <t>ыдыс жууға арн. Сорушы шкаф  ЛАБ-РRО</t>
  </si>
  <si>
    <t>1877 Т</t>
  </si>
  <si>
    <t>28.99.39.00.00.01.01.10.1</t>
  </si>
  <si>
    <t>Вертлюг промывочный</t>
  </si>
  <si>
    <t>вертлюг промывочный. грузоподъемность 50 т, рабочее давление 16 МПа, диаметр проходного отверстия ствола 50 мм, наружный диаметр ствола 73 мм</t>
  </si>
  <si>
    <t>Вертлюг ВП-50</t>
  </si>
  <si>
    <t>1878 Т</t>
  </si>
  <si>
    <t>22.19.35.00.00.41.10.10.1</t>
  </si>
  <si>
    <t>буровой, резиновый, условный диаметр 76 мм, рабочее давление 250 атм</t>
  </si>
  <si>
    <t>рукав буровой Р-150атм,д-76мм.</t>
  </si>
  <si>
    <t>бұрғылау құбыры Р-150атм,д-76мм.</t>
  </si>
  <si>
    <t>1895 Т</t>
  </si>
  <si>
    <t>28.29.12.00.00.00.18.25.1</t>
  </si>
  <si>
    <t>газосепаратор</t>
  </si>
  <si>
    <t>газсепаратор</t>
  </si>
  <si>
    <t>блочный</t>
  </si>
  <si>
    <t>блокты</t>
  </si>
  <si>
    <t>Газовые сепараторы ГС</t>
  </si>
  <si>
    <t>в течение 150 календарных дней с даты заключения договора или получения уведомления от Заказчика</t>
  </si>
  <si>
    <t>1897 Т</t>
  </si>
  <si>
    <t>Пакер механический ПРО-ЯМО, ПМ-Р 2-116</t>
  </si>
  <si>
    <t>Пакер механикалық ПРО-ЯМО, ПМ-Р 2-116</t>
  </si>
  <si>
    <t>1899 Т</t>
  </si>
  <si>
    <t>Пакер механический ПРО-ЯМО, ПМ-Р 2-112</t>
  </si>
  <si>
    <t>Пакер механикалық ПРО-ЯМО, ПМ-Р 2-112</t>
  </si>
  <si>
    <t>столбец 11,15,23</t>
  </si>
  <si>
    <t>1900-1 Т</t>
  </si>
  <si>
    <t>Пакер механический ПРО-ЯМО, ПМ-Р 2-118</t>
  </si>
  <si>
    <t>Пакер механикалық ПРО-ЯМО, ПМ-Р 2-118</t>
  </si>
  <si>
    <t>1901 Т</t>
  </si>
  <si>
    <t>Пакер механический ПРО-ЯМО, ПМ-Р 2-122</t>
  </si>
  <si>
    <t>Пакер механикалық ПРО-ЯМО, ПМ-Р 2-122</t>
  </si>
  <si>
    <t>столбец 11,18</t>
  </si>
  <si>
    <t>1902 Т</t>
  </si>
  <si>
    <t>Пакер механический ПРО-ЯДЖ-О-114-50-350-Т100-К3-02</t>
  </si>
  <si>
    <t>Пакер механикалық ПРО-ЯДЖ-О-114-50-350</t>
  </si>
  <si>
    <t>1904 Т</t>
  </si>
  <si>
    <t>Пакер ПРО-ЯМО2-ЯГ1(М)-136</t>
  </si>
  <si>
    <t>столбец 11,18,23</t>
  </si>
  <si>
    <t>1905 Т</t>
  </si>
  <si>
    <t>Пакер ПРО-ЯМО2-ЯГ1(М)-142</t>
  </si>
  <si>
    <t>1989 Т</t>
  </si>
  <si>
    <t>27.51.21.04.08.00.00.20.1</t>
  </si>
  <si>
    <t>Машина тестомесильная</t>
  </si>
  <si>
    <t>Тестомесильная машинасы</t>
  </si>
  <si>
    <t>тестомесильная</t>
  </si>
  <si>
    <t xml:space="preserve">Машина қамыр илегіш </t>
  </si>
  <si>
    <t>Столбец- 7,8,11,15,22,23</t>
  </si>
  <si>
    <t>1998 Т</t>
  </si>
  <si>
    <t>25.99.12.10.00.00.00.30.1</t>
  </si>
  <si>
    <t>Котел</t>
  </si>
  <si>
    <t>Қазан</t>
  </si>
  <si>
    <t>металлический, для приготовления пищи</t>
  </si>
  <si>
    <t>металл, тамақ дайындауға арналған</t>
  </si>
  <si>
    <t>Котел пищеварочный КПЭ-250</t>
  </si>
  <si>
    <t>тамақ пісіретін қазан КПЭ-250</t>
  </si>
  <si>
    <t>1999 Т</t>
  </si>
  <si>
    <t>Котел пищеварочный КПЭМ-100</t>
  </si>
  <si>
    <t>тамақ пісіретін қазан  КПЭМ-100</t>
  </si>
  <si>
    <t>2000 Т</t>
  </si>
  <si>
    <t>Котел пищеварочный КПЭМ-160</t>
  </si>
  <si>
    <t>тамақ пісіретін қазан  КПЭМ-160</t>
  </si>
  <si>
    <t>2003 Т</t>
  </si>
  <si>
    <t>30.99.10.00.00.00.10.33.1</t>
  </si>
  <si>
    <t>Тележка</t>
  </si>
  <si>
    <t>Ручные гидравлические тележки, грузоподъемность достигает 3 тонн. Длина вил тележек от 800 до 2400 мм. Подъем груза осуществляется посредством гидравлического механизма. Оборудованы специальными устройствами, такими как тормозная система, счетчик километража, встроенные весы и др</t>
  </si>
  <si>
    <t>Парогенератор, программируемый-120 установленных программ и 360 доп.с автомат.мойкой, с тележкой</t>
  </si>
  <si>
    <t>Пароконвектомат (Каспий самалы, Т-Узек)</t>
  </si>
  <si>
    <t>2004 Т</t>
  </si>
  <si>
    <t>Тележка для пароконвектомата Дополнительное обязательное оборудование для пароконвектомата. Для транспортировки и установки гастроемкостей</t>
  </si>
  <si>
    <t xml:space="preserve"> пароконвектоматқа арба ТП20-1/1</t>
  </si>
  <si>
    <t>4 Т</t>
  </si>
  <si>
    <t>17.12.13.40.22.00.00.35.1</t>
  </si>
  <si>
    <t>Бумага</t>
  </si>
  <si>
    <t>Қағаз</t>
  </si>
  <si>
    <t xml:space="preserve">формат А4, плотность 200 г/м2, 21х29,7 см </t>
  </si>
  <si>
    <t xml:space="preserve">А4 форматы, тығыздығы 200 г/м2, 21х29,7 см </t>
  </si>
  <si>
    <t>Бумага Coiotech А 4 200 gm</t>
  </si>
  <si>
    <t>қағаз Coiotech А 4 200 gm</t>
  </si>
  <si>
    <t>Столбец- 7,8,15,22</t>
  </si>
  <si>
    <t>5 Т</t>
  </si>
  <si>
    <t>формат А4, плотность 200 г/м2, 21х29,7 см</t>
  </si>
  <si>
    <t>А4 форматы, тығыздығы 200 г/м2, 21х29,7 см</t>
  </si>
  <si>
    <t>Бумага офисная А4, плотность 210г/м2</t>
  </si>
  <si>
    <t>офистік қағаз А4, тығыздығы 210г/м2</t>
  </si>
  <si>
    <t>6 Т</t>
  </si>
  <si>
    <t>Бумага офисная А3, плотность 210г/м3</t>
  </si>
  <si>
    <t>офистік қағаз А3, тығыздығы 210г/м3</t>
  </si>
  <si>
    <t>1854 Т</t>
  </si>
  <si>
    <t>19.20.29.00.00.00.17.25.3</t>
  </si>
  <si>
    <t>Масло компрессорное</t>
  </si>
  <si>
    <t>Компрессор майы</t>
  </si>
  <si>
    <t>Масло для компрессоров и газовых двигателей, кинематическая вязкость  при температуре 40°С-128 мм2 /c, температура застывания- -18°С, плотность при 15°С- 890 кг/м3</t>
  </si>
  <si>
    <t>Компрессорлар мен газ қозғалтқыштарына арналған май, 40°С кезіндегі кинематикалық тұтқырлығы -128 мм2 /c, қату температурасы- -18°С, 15°С кезіндегі тығыздығы - 890 кг/м5</t>
  </si>
  <si>
    <t>Масло Shell Mysella La40 для доливки в компрессорное оборудование Ariel</t>
  </si>
  <si>
    <t>Май Shell Mysella La40</t>
  </si>
  <si>
    <t>в течение  30 календарных дней с даты заключения договора или получения уведомления от Заказчика</t>
  </si>
  <si>
    <t>Столбец- 6,7,8,11,15,22,23</t>
  </si>
  <si>
    <t>14 Т</t>
  </si>
  <si>
    <t>28.12.20.00.00.00.10.10.1</t>
  </si>
  <si>
    <t>части оборудования гидравлического силового</t>
  </si>
  <si>
    <t>Гидравликалық күш беретін жабдықтардың бөліктері</t>
  </si>
  <si>
    <t>Седло СИН46.02.130.024</t>
  </si>
  <si>
    <t>ершік  СИН46.02.130.024</t>
  </si>
  <si>
    <t>Столбец - 7,11,23</t>
  </si>
  <si>
    <t>15 Т</t>
  </si>
  <si>
    <t>Пружина СИН46.02.130.023</t>
  </si>
  <si>
    <t>16 Т</t>
  </si>
  <si>
    <t>Опора СИН46.02.130.022</t>
  </si>
  <si>
    <t>тірек  СИН46.02.130.022</t>
  </si>
  <si>
    <t>18 Т</t>
  </si>
  <si>
    <t>Кольцо СИН32.04.100.09.00.002Б</t>
  </si>
  <si>
    <t>сақина  СИН32.04.100.09.00.002Б</t>
  </si>
  <si>
    <t>Столбец - 8,11,15,22,23</t>
  </si>
  <si>
    <t>19 Т</t>
  </si>
  <si>
    <t>Манжета СИН35.100.01.004</t>
  </si>
  <si>
    <t>20 Т</t>
  </si>
  <si>
    <t>Чехол  СИН63.00.104.003</t>
  </si>
  <si>
    <t>21 Т</t>
  </si>
  <si>
    <t>Пакет уплотнении СИН46.02.134.100</t>
  </si>
  <si>
    <t>тығыздау пакеті СИН46.02.134.100</t>
  </si>
  <si>
    <t>22 Т</t>
  </si>
  <si>
    <t>Манжета М55х75 СИН46</t>
  </si>
  <si>
    <t>23 Т</t>
  </si>
  <si>
    <t>Уплотнение корпуса СИН32.04.100</t>
  </si>
  <si>
    <t xml:space="preserve"> корпусты тығыздау СИН32.04.100</t>
  </si>
  <si>
    <t>24 Т</t>
  </si>
  <si>
    <t>Уплотнение плунжера СИН32.04.100</t>
  </si>
  <si>
    <t xml:space="preserve"> плунжерді тығыздау СИН32.04.100</t>
  </si>
  <si>
    <t>25 Т</t>
  </si>
  <si>
    <t>Клапан СИН31.100.170</t>
  </si>
  <si>
    <t>26 Т</t>
  </si>
  <si>
    <t>Манжета СИН32.100.01.006</t>
  </si>
  <si>
    <t>27 Т</t>
  </si>
  <si>
    <t>Клапан СИН61.00.108.600-01</t>
  </si>
  <si>
    <t>28 Т</t>
  </si>
  <si>
    <t>Клапан СИН61.00.108.602-01</t>
  </si>
  <si>
    <t>29 Т</t>
  </si>
  <si>
    <t>Крейцкопф СИН32.04.100.08.00.001</t>
  </si>
  <si>
    <t>30 Т</t>
  </si>
  <si>
    <t>Ось СИН62.01.100.002</t>
  </si>
  <si>
    <t>31 Т</t>
  </si>
  <si>
    <t>Уплотнение плунжера СИН32.04.100.04.03</t>
  </si>
  <si>
    <t xml:space="preserve"> плунжерді тығыздау СИН32.04.100.04.03</t>
  </si>
  <si>
    <t>32 Т</t>
  </si>
  <si>
    <t>Фонарь  СИН32.04.100.04.03.006</t>
  </si>
  <si>
    <t>33 Т</t>
  </si>
  <si>
    <t>Кольцо СИН32.04.100.04.03.012</t>
  </si>
  <si>
    <t>сақина  СИН32.04.100.04.03.012</t>
  </si>
  <si>
    <t>34 Т</t>
  </si>
  <si>
    <t>Прокладка СИН31.100.172</t>
  </si>
  <si>
    <t>жапсырма  СИН31.100.172</t>
  </si>
  <si>
    <t>52 Т</t>
  </si>
  <si>
    <t>Клапан СИН 46.02.133.000</t>
  </si>
  <si>
    <t>1176 Т</t>
  </si>
  <si>
    <t>23.99.14.00.00.00.40.10.2</t>
  </si>
  <si>
    <t>Набивка</t>
  </si>
  <si>
    <t>Өрме</t>
  </si>
  <si>
    <t>сальниковая, графитовая, изготовленная из нитей графитовых, армированных лавсановыми нитями</t>
  </si>
  <si>
    <t>сальникті, графитті, графит жіптерінен дайындалған, лавсанды жіптермен арматуралау</t>
  </si>
  <si>
    <t>НАБИВКА САЛЬНИКОВАЯ ГРАФИТ ЛП-31 10Х10</t>
  </si>
  <si>
    <t>сальникті графит жапсырма ЛП-31 10Х10</t>
  </si>
  <si>
    <t>1177 Т</t>
  </si>
  <si>
    <t>НАБИВКА САЛЬНИКОВАЯ ГРАФИТ ЛП-31 8Х8</t>
  </si>
  <si>
    <t>сальникті графит жапсырма ЛП-31 8Х8</t>
  </si>
  <si>
    <t>1178 Т</t>
  </si>
  <si>
    <t>Набивка сальниковая графит ЛП-31 14х14</t>
  </si>
  <si>
    <t>сальникті графит жапсырма ЛП-31 14х14</t>
  </si>
  <si>
    <t>1179 Т</t>
  </si>
  <si>
    <t>НАБИВКА САЛЬНИКОВАЯ ГРАФИТ ЛП-31 12Х12</t>
  </si>
  <si>
    <t>сальникті графит жапсырма ЛП-31 12Х12</t>
  </si>
  <si>
    <t>1180 Т</t>
  </si>
  <si>
    <t>Набивка сальниковая графит АСП 12х12</t>
  </si>
  <si>
    <t>сальникті графит жапсырма АСП 12х12</t>
  </si>
  <si>
    <t>1184 Т</t>
  </si>
  <si>
    <t>Набивка сальников.графитовая ЛП-31 16х16</t>
  </si>
  <si>
    <t xml:space="preserve"> сальникті графит жапсырма ЛП-31 16х16</t>
  </si>
  <si>
    <t>1185 Т</t>
  </si>
  <si>
    <t>Набивка сальников.графитовая ЛП-31 18х18</t>
  </si>
  <si>
    <t>сальникті графит жапсырма ЛП-31 18х18</t>
  </si>
  <si>
    <t>1186 Т</t>
  </si>
  <si>
    <t>Сальн.набивка32х57х12PTEE-GRAFIT ( 9ед)</t>
  </si>
  <si>
    <t>сальникті жапсырма 32х57х12PTEE-GRAFIT ( 9ед)</t>
  </si>
  <si>
    <t>1188 Т</t>
  </si>
  <si>
    <t>Набивка сальниковая графит АСП 14х14</t>
  </si>
  <si>
    <t>сальникті графит жапсырма АСП 14х14</t>
  </si>
  <si>
    <t>1236 Т</t>
  </si>
  <si>
    <t>24.10.34.00.00.10.15.11.2</t>
  </si>
  <si>
    <t>Сталь</t>
  </si>
  <si>
    <t>Болат</t>
  </si>
  <si>
    <t>тонколистовая, оцинкованная, рулонная</t>
  </si>
  <si>
    <t>жұқа табақ, мырышталған, орамалы</t>
  </si>
  <si>
    <t>Лист плоский оцинкованный 1,25х2,5м0,7мм</t>
  </si>
  <si>
    <t>жалпақ мырыш бет 1,25х2,5м0,7мм</t>
  </si>
  <si>
    <t>1239 Т</t>
  </si>
  <si>
    <t>25.93.11.00.00.08.19.10.2</t>
  </si>
  <si>
    <t>Канат стальной</t>
  </si>
  <si>
    <t>Болат арқан</t>
  </si>
  <si>
    <t>ГОСТ 3077-80, диаметр каната 15мм</t>
  </si>
  <si>
    <t>МСТ 3077-80, арқан диаметрі 15 мм</t>
  </si>
  <si>
    <t>Канат d=15,0 мм ГОСТ 2688-80</t>
  </si>
  <si>
    <t>1246 Т</t>
  </si>
  <si>
    <t>25.93.11.00.00.14.10.26.2</t>
  </si>
  <si>
    <t>ГОСТ 2688-80, диаметр каната 14,0 мм</t>
  </si>
  <si>
    <t>МСТ 2688-80, арқан диаметрі 14,0 мм</t>
  </si>
  <si>
    <t>Канат стальной 14мм 2688-80(Т)</t>
  </si>
  <si>
    <t>болат канат  14мм 2688-80(Т)</t>
  </si>
  <si>
    <t>Эмаль</t>
  </si>
  <si>
    <t>НЦ-1125 темно-коричневый, массовая доля нелетучих веществ, %, не менее 32,5-37,0, ГОСТ 7930-73</t>
  </si>
  <si>
    <t>1841 Т</t>
  </si>
  <si>
    <t>20.30.21.00.21.05.16.02.2</t>
  </si>
  <si>
    <t>НЦ-1125 темно-синий, массовая доля нелетучих веществ, %, не менее 32,5-37,0, ГОСТ 7930-73</t>
  </si>
  <si>
    <t>Краска автомоб.синяя эм.НЦ-1125 10кг</t>
  </si>
  <si>
    <t xml:space="preserve"> автокөлік бояуы көк эм.НЦ-1125 10кг</t>
  </si>
  <si>
    <t>1842 Т</t>
  </si>
  <si>
    <t>20.30.21.00.21.05.16.06.2</t>
  </si>
  <si>
    <t>НЦ-1125 защитный, массовая доля нелетучих веществ, %, не менее 37-44, ГОСТ 7930-73</t>
  </si>
  <si>
    <t>Краска автомоб.хаки эм.НЦ-1125 10 кг</t>
  </si>
  <si>
    <t>автокөлік бояуы хаки эм.НЦ-1125 10 кг</t>
  </si>
  <si>
    <t>1843 Т</t>
  </si>
  <si>
    <t>20.30.21.00.21.05.14.10.2</t>
  </si>
  <si>
    <t>НЦ-184 черная, массовая доля нелетучих веществ, %, не менее 14,5-20, ГОСТ 18335-83</t>
  </si>
  <si>
    <t>Краска автомоб.черн.эм.НЦ-184 10 кг</t>
  </si>
  <si>
    <t>автокөлік бояуы қара эм.НЦ-184 10 кг</t>
  </si>
  <si>
    <t>1844 Т</t>
  </si>
  <si>
    <t>20.30.21.00.21.05.16.09.1</t>
  </si>
  <si>
    <t>НЦ-1125 белая, массовая доля нелетучих веществ, %, не менее 32,5-37,0, ГОСТ 7930-73</t>
  </si>
  <si>
    <t>Краска автомоб.белая эм.НЦ-1125 10 кг</t>
  </si>
  <si>
    <t>автокөлік бояуы ақ эм.НЦ-1125 10 кг</t>
  </si>
  <si>
    <t>1847 Т</t>
  </si>
  <si>
    <t>20.30.21.00.21.05.16.08.1</t>
  </si>
  <si>
    <t>НЦ-1125 красная, массовая доля нелетучих веществ, %, не менее 32,5-37,0, ГОСТ 7930-73</t>
  </si>
  <si>
    <t>Краска автомоб.красная эм.НЦ-1125 10 кг</t>
  </si>
  <si>
    <t xml:space="preserve"> автокөлік бояуы қызыл эм.НЦ-1125 10 кг</t>
  </si>
  <si>
    <t>1848 Т</t>
  </si>
  <si>
    <t>20.30.21.00.21.05.16.05.2</t>
  </si>
  <si>
    <t>НЦ-1125 темно-серый, массовая доля нелетучих веществ, %, не менее 32,5-37,0, ГОСТ 7930-73</t>
  </si>
  <si>
    <t>Краска автомоб.серая эм.НЦ-1125 10кг</t>
  </si>
  <si>
    <t xml:space="preserve"> автокөлік бояуы сұр эм.НЦ-1125 10кг</t>
  </si>
  <si>
    <t>1158 Т</t>
  </si>
  <si>
    <t>25.99.29.00.01.15.14.10.1</t>
  </si>
  <si>
    <t>Обратный клапан</t>
  </si>
  <si>
    <t>Клапан обр.пов.ДУ80РУ16с отв.фл(19с53нж)</t>
  </si>
  <si>
    <t>Клапан кері айн.ДУ80РУ16с отв.фл(19с53нж)</t>
  </si>
  <si>
    <t>1159 Т</t>
  </si>
  <si>
    <t>Клапан обрат повДУ200РУ16ответ.флян19с53</t>
  </si>
  <si>
    <t>Клапан кері айн. ДУ200РУ16ответ.флян19с53</t>
  </si>
  <si>
    <t>1160 Т</t>
  </si>
  <si>
    <t>Клапан обратный ДУ 200хРУ64</t>
  </si>
  <si>
    <t>Клапан кері  ДУ 200хРУ64</t>
  </si>
  <si>
    <t>1326-1 Т</t>
  </si>
  <si>
    <t>ЦП</t>
  </si>
  <si>
    <t>1491-1 Т</t>
  </si>
  <si>
    <t>1492-1 Т</t>
  </si>
  <si>
    <t>1493-1 Т</t>
  </si>
  <si>
    <t>1327-1 Т</t>
  </si>
  <si>
    <t>1328-1 Т</t>
  </si>
  <si>
    <t>1351-1 Т</t>
  </si>
  <si>
    <t>1352-1 Т</t>
  </si>
  <si>
    <t>1353-1 Т</t>
  </si>
  <si>
    <t>1354-1 Т</t>
  </si>
  <si>
    <t>1356-1 Т</t>
  </si>
  <si>
    <t>1357-1 Т</t>
  </si>
  <si>
    <t>1361-1 Т</t>
  </si>
  <si>
    <t>1362-1 Т</t>
  </si>
  <si>
    <t>1364-1 Т</t>
  </si>
  <si>
    <t>1365-1 Т</t>
  </si>
  <si>
    <t>1371-1 Т</t>
  </si>
  <si>
    <t>1375-1 Т</t>
  </si>
  <si>
    <t>1372-1 Т</t>
  </si>
  <si>
    <t>1366-1 Т</t>
  </si>
  <si>
    <t>1367-1Т</t>
  </si>
  <si>
    <t>1379-1 Т</t>
  </si>
  <si>
    <t>1431-1 Т</t>
  </si>
  <si>
    <t>1413-1 Т</t>
  </si>
  <si>
    <t>1315-1 Т</t>
  </si>
  <si>
    <t>1448-1 Т</t>
  </si>
  <si>
    <t>1449-1 Т</t>
  </si>
  <si>
    <t>1450-1 Т</t>
  </si>
  <si>
    <t>1454-1 Т</t>
  </si>
  <si>
    <t>1459-1 Т</t>
  </si>
  <si>
    <t>1460-1 Т</t>
  </si>
  <si>
    <t>1461-1 Т</t>
  </si>
  <si>
    <t>1462-1 Т</t>
  </si>
  <si>
    <t>1463-1 Т</t>
  </si>
  <si>
    <t>1464-1 Т</t>
  </si>
  <si>
    <t>1481-1 Т</t>
  </si>
  <si>
    <t>1485-1 Т</t>
  </si>
  <si>
    <t>1486-1 Т</t>
  </si>
  <si>
    <t>1487-1 Т</t>
  </si>
  <si>
    <t>1488-1 Т</t>
  </si>
  <si>
    <t>1489-1 Т</t>
  </si>
  <si>
    <t>738-1 Т</t>
  </si>
  <si>
    <t>739-1 Т</t>
  </si>
  <si>
    <t>741-1 Т</t>
  </si>
  <si>
    <t>742-1 Т</t>
  </si>
  <si>
    <t>743-1 Т</t>
  </si>
  <si>
    <t>746-1 Т</t>
  </si>
  <si>
    <t>747-1 Т</t>
  </si>
  <si>
    <t>748-1 Т</t>
  </si>
  <si>
    <t>749-1 Т</t>
  </si>
  <si>
    <t>750-1 Т</t>
  </si>
  <si>
    <t>751-1 Т</t>
  </si>
  <si>
    <t>752-1 Т</t>
  </si>
  <si>
    <t>753-1 Т</t>
  </si>
  <si>
    <t>754-1 Т</t>
  </si>
  <si>
    <t>755-1 Т</t>
  </si>
  <si>
    <t>756-1 Т</t>
  </si>
  <si>
    <t>757-1 Т</t>
  </si>
  <si>
    <t>759-1 Т</t>
  </si>
  <si>
    <t>760-1 Т</t>
  </si>
  <si>
    <t>761-1 Т</t>
  </si>
  <si>
    <t>762-1 Т</t>
  </si>
  <si>
    <t>763-1 Т</t>
  </si>
  <si>
    <t>764-1 Т</t>
  </si>
  <si>
    <t>773-1 Т</t>
  </si>
  <si>
    <t>774-1 Т</t>
  </si>
  <si>
    <t>775-1 Т</t>
  </si>
  <si>
    <t>776-1 Т</t>
  </si>
  <si>
    <t>777-1 Т</t>
  </si>
  <si>
    <t>778-1 Т</t>
  </si>
  <si>
    <t>779-1 Т</t>
  </si>
  <si>
    <t>780-1Т</t>
  </si>
  <si>
    <t>781- Т</t>
  </si>
  <si>
    <t>782-1 Т</t>
  </si>
  <si>
    <t>783-1 Т</t>
  </si>
  <si>
    <t>784-1 Т</t>
  </si>
  <si>
    <t>785-1 Т</t>
  </si>
  <si>
    <t>786-1 Т</t>
  </si>
  <si>
    <t>787-1 Т</t>
  </si>
  <si>
    <t>788-1 Т</t>
  </si>
  <si>
    <t>789-1 Т</t>
  </si>
  <si>
    <t>790-1 Т</t>
  </si>
  <si>
    <t>791-1 Т</t>
  </si>
  <si>
    <t>792-1 Т</t>
  </si>
  <si>
    <t>793-1 Т</t>
  </si>
  <si>
    <t>794-1 Т</t>
  </si>
  <si>
    <t>795-1 Т</t>
  </si>
  <si>
    <t>796-1 Т</t>
  </si>
  <si>
    <t>797-1 Т</t>
  </si>
  <si>
    <t>798-1 Т</t>
  </si>
  <si>
    <t>799-1 Т</t>
  </si>
  <si>
    <t>800-1 Т</t>
  </si>
  <si>
    <t>801-1 Т</t>
  </si>
  <si>
    <t>802-1 Т</t>
  </si>
  <si>
    <t>803-1 Т</t>
  </si>
  <si>
    <t>804-1 Т</t>
  </si>
  <si>
    <t>805-1 Т</t>
  </si>
  <si>
    <t>806-1 Т</t>
  </si>
  <si>
    <t>807-1 Т</t>
  </si>
  <si>
    <t>808-1 Т</t>
  </si>
  <si>
    <t>809-1 Т</t>
  </si>
  <si>
    <t>810-1 Т</t>
  </si>
  <si>
    <t>811-1 Т</t>
  </si>
  <si>
    <t>812-1 Т</t>
  </si>
  <si>
    <t>813-1 Т</t>
  </si>
  <si>
    <t>2048-1 Т</t>
  </si>
  <si>
    <t>2049-1 Т</t>
  </si>
  <si>
    <t>2050-1 Т</t>
  </si>
  <si>
    <t>1-1 Т</t>
  </si>
  <si>
    <t>77-1 Т</t>
  </si>
  <si>
    <t>78-1 Т</t>
  </si>
  <si>
    <t>79-1 Т</t>
  </si>
  <si>
    <t>94-1 Т</t>
  </si>
  <si>
    <t>95-1 Т</t>
  </si>
  <si>
    <t>97-1 Т</t>
  </si>
  <si>
    <t>98-1 Т</t>
  </si>
  <si>
    <t>101-1 Т</t>
  </si>
  <si>
    <t>102-1 Т</t>
  </si>
  <si>
    <t>103-1 Т</t>
  </si>
  <si>
    <t>104-1 Т</t>
  </si>
  <si>
    <t>105-1 Т</t>
  </si>
  <si>
    <t>106-1 Т</t>
  </si>
  <si>
    <t>107-1 Т</t>
  </si>
  <si>
    <t>108-1 Т</t>
  </si>
  <si>
    <t>109-1 Т</t>
  </si>
  <si>
    <t>110-1 Т</t>
  </si>
  <si>
    <t>111-1 Т</t>
  </si>
  <si>
    <t>112-1 Т</t>
  </si>
  <si>
    <t>113-1 Т</t>
  </si>
  <si>
    <t>114-1 Т</t>
  </si>
  <si>
    <t>115-1 Т</t>
  </si>
  <si>
    <t>116-1 Т</t>
  </si>
  <si>
    <t>117-1 Т</t>
  </si>
  <si>
    <t>118-1 Т</t>
  </si>
  <si>
    <t>119-1 Т</t>
  </si>
  <si>
    <t>120-1 Т</t>
  </si>
  <si>
    <t>121-1 Т</t>
  </si>
  <si>
    <t>122-1 Т</t>
  </si>
  <si>
    <t>ТермомEтры ТЛ-4 №4</t>
  </si>
  <si>
    <t>123-1 Т</t>
  </si>
  <si>
    <t>128-1 Т</t>
  </si>
  <si>
    <t>129-1 Т</t>
  </si>
  <si>
    <t>130-1 Т</t>
  </si>
  <si>
    <t>131-1 Т</t>
  </si>
  <si>
    <t>133-1 Т</t>
  </si>
  <si>
    <t>134-1 Т</t>
  </si>
  <si>
    <t>135-1 Т</t>
  </si>
  <si>
    <t>137-1 Т</t>
  </si>
  <si>
    <t>138-1 Т</t>
  </si>
  <si>
    <t>139-1 Т</t>
  </si>
  <si>
    <t>140-1 Т</t>
  </si>
  <si>
    <t>141-1 Т</t>
  </si>
  <si>
    <t>142-1 Т</t>
  </si>
  <si>
    <t>143-1 Т</t>
  </si>
  <si>
    <t>144-1 Т</t>
  </si>
  <si>
    <t>145-1 Т</t>
  </si>
  <si>
    <t>146-1 Т</t>
  </si>
  <si>
    <t>147-1 Т</t>
  </si>
  <si>
    <t>148-1 Т</t>
  </si>
  <si>
    <t>149-1 Т</t>
  </si>
  <si>
    <t>150-1 Т</t>
  </si>
  <si>
    <t>151-1 Т</t>
  </si>
  <si>
    <t>152-1 Т</t>
  </si>
  <si>
    <t>153-1 Т</t>
  </si>
  <si>
    <t>154-1 Т</t>
  </si>
  <si>
    <t>155-1 Т</t>
  </si>
  <si>
    <t>156-1 Т</t>
  </si>
  <si>
    <t>157-1 Т</t>
  </si>
  <si>
    <t>158-1 Т</t>
  </si>
  <si>
    <t>159-1 Т</t>
  </si>
  <si>
    <t>160-1 Т</t>
  </si>
  <si>
    <t>161-1 Т</t>
  </si>
  <si>
    <t>162-1 Т</t>
  </si>
  <si>
    <t>163-1 Т</t>
  </si>
  <si>
    <t>164-1 Т</t>
  </si>
  <si>
    <t>165-1 Т</t>
  </si>
  <si>
    <t>166-1 Т</t>
  </si>
  <si>
    <t>167-1 Т</t>
  </si>
  <si>
    <t>168-1 Т</t>
  </si>
  <si>
    <t>169-1 Т</t>
  </si>
  <si>
    <t>170-1 Т</t>
  </si>
  <si>
    <t>171-1 Т</t>
  </si>
  <si>
    <t>172-1 Т</t>
  </si>
  <si>
    <t>173-1 Т</t>
  </si>
  <si>
    <t>174-1 Т</t>
  </si>
  <si>
    <t>175-1 Т</t>
  </si>
  <si>
    <t>176-1 Т</t>
  </si>
  <si>
    <t>177-1 Т</t>
  </si>
  <si>
    <t>178-1 Т</t>
  </si>
  <si>
    <t>179-1 Т</t>
  </si>
  <si>
    <t>180-1 Т</t>
  </si>
  <si>
    <t>181-1 Т</t>
  </si>
  <si>
    <t>182-1 Т</t>
  </si>
  <si>
    <t>183-1 Т</t>
  </si>
  <si>
    <t>184-1 Т</t>
  </si>
  <si>
    <t>185-1 Т</t>
  </si>
  <si>
    <t>186-1 Т</t>
  </si>
  <si>
    <t>187-1 Т</t>
  </si>
  <si>
    <t>188-1 Т</t>
  </si>
  <si>
    <t>189-1 Т</t>
  </si>
  <si>
    <t>190-1 Т</t>
  </si>
  <si>
    <t>191-1 Т</t>
  </si>
  <si>
    <t>192-1 Т</t>
  </si>
  <si>
    <t>193-1 Т</t>
  </si>
  <si>
    <t>194-1 Т</t>
  </si>
  <si>
    <t>195-1 Т</t>
  </si>
  <si>
    <t>196-1 Т</t>
  </si>
  <si>
    <t>197-1 Т</t>
  </si>
  <si>
    <t>198-1 Т</t>
  </si>
  <si>
    <t>199-1 Т</t>
  </si>
  <si>
    <t>200-1 Т</t>
  </si>
  <si>
    <t>201-1 Т</t>
  </si>
  <si>
    <t>202-1 Т</t>
  </si>
  <si>
    <t>203-1 Т</t>
  </si>
  <si>
    <t>204-1 Т</t>
  </si>
  <si>
    <t>205-1 Т</t>
  </si>
  <si>
    <t>206-1 Т</t>
  </si>
  <si>
    <t>207-1 Т</t>
  </si>
  <si>
    <t>208-1 Т</t>
  </si>
  <si>
    <t>209-1 Т</t>
  </si>
  <si>
    <t>210-1 Т</t>
  </si>
  <si>
    <t>211-1 Т</t>
  </si>
  <si>
    <t>212-1 Т</t>
  </si>
  <si>
    <t>213-1 Т</t>
  </si>
  <si>
    <t>214-1 Т</t>
  </si>
  <si>
    <t>215-1 Т</t>
  </si>
  <si>
    <t>216-1 Т</t>
  </si>
  <si>
    <t>217-1 Т</t>
  </si>
  <si>
    <t>218-1 Т</t>
  </si>
  <si>
    <t>219-1 Т</t>
  </si>
  <si>
    <t>220-1 Т</t>
  </si>
  <si>
    <t>221-1 Т</t>
  </si>
  <si>
    <t>222-1 Т</t>
  </si>
  <si>
    <t>223-1 Т</t>
  </si>
  <si>
    <t>224-1 Т</t>
  </si>
  <si>
    <t>225-1 Т</t>
  </si>
  <si>
    <t>226-1 Т</t>
  </si>
  <si>
    <t>227-1 Т</t>
  </si>
  <si>
    <t>228-1 Т</t>
  </si>
  <si>
    <t>229-1 Т</t>
  </si>
  <si>
    <t>230-1 Т</t>
  </si>
  <si>
    <t>231-1 Т</t>
  </si>
  <si>
    <t>232-1 Т</t>
  </si>
  <si>
    <t>233-1 Т</t>
  </si>
  <si>
    <t>234-1 Т</t>
  </si>
  <si>
    <t>235-1 Т</t>
  </si>
  <si>
    <t>236-1 Т</t>
  </si>
  <si>
    <t>237-1 Т</t>
  </si>
  <si>
    <t>238-1 Т</t>
  </si>
  <si>
    <t>239-1 Т</t>
  </si>
  <si>
    <t>240-1 Т</t>
  </si>
  <si>
    <t>241-1 Т</t>
  </si>
  <si>
    <t>242-1 Т</t>
  </si>
  <si>
    <t>243-1 Т</t>
  </si>
  <si>
    <t>244-1 Т</t>
  </si>
  <si>
    <t>245-1 Т</t>
  </si>
  <si>
    <t>246-1 Т</t>
  </si>
  <si>
    <t>247-1 Т</t>
  </si>
  <si>
    <t>248- Т</t>
  </si>
  <si>
    <t>249- Т</t>
  </si>
  <si>
    <t>250- Т</t>
  </si>
  <si>
    <t>252-1 Т</t>
  </si>
  <si>
    <t>253-1 Т</t>
  </si>
  <si>
    <t>254-1 Т</t>
  </si>
  <si>
    <t>255-1 Т</t>
  </si>
  <si>
    <t>256-1 Т</t>
  </si>
  <si>
    <t>257-1 Т</t>
  </si>
  <si>
    <t>258-1 Т</t>
  </si>
  <si>
    <t>259-1 Т</t>
  </si>
  <si>
    <t>260-1 Т</t>
  </si>
  <si>
    <t>262-1 Т</t>
  </si>
  <si>
    <t>263-1 Т</t>
  </si>
  <si>
    <t>265-1 Т</t>
  </si>
  <si>
    <t>266-1 Т</t>
  </si>
  <si>
    <t>267-1 Т</t>
  </si>
  <si>
    <t>268-1 Т</t>
  </si>
  <si>
    <t>269-1 Т</t>
  </si>
  <si>
    <t>270-1 Т</t>
  </si>
  <si>
    <t>271-1 Т</t>
  </si>
  <si>
    <t>272-1 Т</t>
  </si>
  <si>
    <t>273-1 Т</t>
  </si>
  <si>
    <t>274-1 Т</t>
  </si>
  <si>
    <t>275-1 Т</t>
  </si>
  <si>
    <t>276-1 Т</t>
  </si>
  <si>
    <t>278-1 Т</t>
  </si>
  <si>
    <t>280-1 Т</t>
  </si>
  <si>
    <t>281-1 Т</t>
  </si>
  <si>
    <t>282-1 Т</t>
  </si>
  <si>
    <t>284-1 Т</t>
  </si>
  <si>
    <t>285-1 Т</t>
  </si>
  <si>
    <t>286-1 Т</t>
  </si>
  <si>
    <t>287-1 Т</t>
  </si>
  <si>
    <t>288-1 Т</t>
  </si>
  <si>
    <t>291-1 Т</t>
  </si>
  <si>
    <t>304-1 Т</t>
  </si>
  <si>
    <t>309-1 Т</t>
  </si>
  <si>
    <t>310-1 Т</t>
  </si>
  <si>
    <t>311-1 Т</t>
  </si>
  <si>
    <t>312-1 Т</t>
  </si>
  <si>
    <t>313-1 Т</t>
  </si>
  <si>
    <t>314-1 Т</t>
  </si>
  <si>
    <t>315-1 Т</t>
  </si>
  <si>
    <t>316-1 Т</t>
  </si>
  <si>
    <t>317-1 Т</t>
  </si>
  <si>
    <t>318-1 Т</t>
  </si>
  <si>
    <t>320-1 Т</t>
  </si>
  <si>
    <t>321-1 Т</t>
  </si>
  <si>
    <t>322-1 Т</t>
  </si>
  <si>
    <t>323-1 Т</t>
  </si>
  <si>
    <t>324-1 Т</t>
  </si>
  <si>
    <t>325-1 Т</t>
  </si>
  <si>
    <t>326-1 Т</t>
  </si>
  <si>
    <t>327-1 Т</t>
  </si>
  <si>
    <t>328-1 Т</t>
  </si>
  <si>
    <t>329-1 Т</t>
  </si>
  <si>
    <t>330-1 Т</t>
  </si>
  <si>
    <t>331-1 Т</t>
  </si>
  <si>
    <t>342-1 Т</t>
  </si>
  <si>
    <t>360-1 Т</t>
  </si>
  <si>
    <t>362-1 Т</t>
  </si>
  <si>
    <t>363-1 Т</t>
  </si>
  <si>
    <t>364-1 Т</t>
  </si>
  <si>
    <t>365-1 Т</t>
  </si>
  <si>
    <t>366-1 Т</t>
  </si>
  <si>
    <t>367-1 Т</t>
  </si>
  <si>
    <t>368-1 Т</t>
  </si>
  <si>
    <t>369-1 Т</t>
  </si>
  <si>
    <t>370-1 Т</t>
  </si>
  <si>
    <t>371-1 Т</t>
  </si>
  <si>
    <t>372-1 Т</t>
  </si>
  <si>
    <t>374-1 Т</t>
  </si>
  <si>
    <t>375-1 Т</t>
  </si>
  <si>
    <t>377-1 Т</t>
  </si>
  <si>
    <t>1862-1 Т</t>
  </si>
  <si>
    <t>1864-1 Т</t>
  </si>
  <si>
    <t>1865-1 Т</t>
  </si>
  <si>
    <t>1866-1 Т</t>
  </si>
  <si>
    <t>1872-1 Т</t>
  </si>
  <si>
    <t>1877-1 Т</t>
  </si>
  <si>
    <t>1878-1 Т</t>
  </si>
  <si>
    <t>1895-1 Т</t>
  </si>
  <si>
    <t>1897-1 Т</t>
  </si>
  <si>
    <t>1898 Т</t>
  </si>
  <si>
    <t>Пакер механический ПРО-ЯМО, ПМ-Р 2-142</t>
  </si>
  <si>
    <t>Пакер механикалық ПРО-ЯМО, ПМ-Р 2-142</t>
  </si>
  <si>
    <t>1900-2 Т</t>
  </si>
  <si>
    <t>1901-1 Т</t>
  </si>
  <si>
    <t>1902-1 Т</t>
  </si>
  <si>
    <t>1905-1 Т</t>
  </si>
  <si>
    <t>1899-1 Т</t>
  </si>
  <si>
    <t>1904-1 Т</t>
  </si>
  <si>
    <t>1989-1 Т</t>
  </si>
  <si>
    <t>1998-1 Т</t>
  </si>
  <si>
    <t>1999-1 Т</t>
  </si>
  <si>
    <t>2000-1 Т</t>
  </si>
  <si>
    <t>2003-1 Т</t>
  </si>
  <si>
    <t>2004-1 Т</t>
  </si>
  <si>
    <t>4-1 Т</t>
  </si>
  <si>
    <t>5-1 Т</t>
  </si>
  <si>
    <t>6-1 Т</t>
  </si>
  <si>
    <t>1854-1 Т</t>
  </si>
  <si>
    <t>Масло для доливки в компрессорное оборудование Ariel</t>
  </si>
  <si>
    <t xml:space="preserve">Компрессорларга арналган май </t>
  </si>
  <si>
    <t>14-1 Т</t>
  </si>
  <si>
    <t>15-1 Т</t>
  </si>
  <si>
    <t>16-1 Т</t>
  </si>
  <si>
    <t>18-1 Т</t>
  </si>
  <si>
    <t>19-1 Т</t>
  </si>
  <si>
    <t>20-1 Т</t>
  </si>
  <si>
    <t>21-1 Т</t>
  </si>
  <si>
    <t>22-1 Т</t>
  </si>
  <si>
    <t>23-1 Т</t>
  </si>
  <si>
    <t>24-1 Т</t>
  </si>
  <si>
    <t>25-1 Т</t>
  </si>
  <si>
    <t>26-1 Т</t>
  </si>
  <si>
    <t>27-1 Т</t>
  </si>
  <si>
    <t>28-1 Т</t>
  </si>
  <si>
    <t>29-1 Т</t>
  </si>
  <si>
    <t>30-1 Т</t>
  </si>
  <si>
    <t>31-1 Т</t>
  </si>
  <si>
    <t>32-1 Т</t>
  </si>
  <si>
    <t>33-1 Т</t>
  </si>
  <si>
    <t>34-1 Т</t>
  </si>
  <si>
    <t>52-1 Т</t>
  </si>
  <si>
    <t>1176-1 Т</t>
  </si>
  <si>
    <t>1177-1 Т</t>
  </si>
  <si>
    <t>1178-1 Т</t>
  </si>
  <si>
    <t>1179-1 Т</t>
  </si>
  <si>
    <t>1180-1 Т</t>
  </si>
  <si>
    <t>1184-1 Т</t>
  </si>
  <si>
    <t>1185-1 Т</t>
  </si>
  <si>
    <t>1186-1 Т</t>
  </si>
  <si>
    <t>1188-1 Т</t>
  </si>
  <si>
    <t>1236-1 Т</t>
  </si>
  <si>
    <t>1239-1 Т</t>
  </si>
  <si>
    <t>1246-1 Т</t>
  </si>
  <si>
    <t>1841-1 Т</t>
  </si>
  <si>
    <t>1842-1 Т</t>
  </si>
  <si>
    <t>1843-1 Т</t>
  </si>
  <si>
    <t>1844-1 Т</t>
  </si>
  <si>
    <t>1847-1 Т</t>
  </si>
  <si>
    <t>1848-1 Т</t>
  </si>
  <si>
    <t>24.20.11.01.12.10.22.11.1</t>
  </si>
  <si>
    <t>Стальная, бесшовная для нефтеперерабатывающей и нефтехимической промышленности, наружный диаметр - 114 мм, толщина стенки - 6,0 мм., группа А, ГОСТ 550-75</t>
  </si>
  <si>
    <t>Трубы бесшовные ст.20  ф114х4,5мм</t>
  </si>
  <si>
    <t>жіксіз құбыр ст.20  ф114х4,5мм</t>
  </si>
  <si>
    <t>3-1 Т</t>
  </si>
  <si>
    <t>Бумага A4 80г/м2 96% (500л)</t>
  </si>
  <si>
    <t>г.Атырау, ул.Валиханова, 85</t>
  </si>
  <si>
    <t>март, апрель, май</t>
  </si>
  <si>
    <t>г.Атырау, ст.Тендык, УПТОиКО</t>
  </si>
  <si>
    <t>20.41.31.00.00.10.20.10.1</t>
  </si>
  <si>
    <t>Мыло хозяйственное</t>
  </si>
  <si>
    <t>твердое, 1 группы, 72%, ГОСТ 30266-95</t>
  </si>
  <si>
    <t>Мыло хозяйственное 250 гр.  72%</t>
  </si>
  <si>
    <t>г.Атырау, ул.Валиханова, 86</t>
  </si>
  <si>
    <t>1160-1 Т</t>
  </si>
  <si>
    <t>20.30.11.00.00.00.20.80.1</t>
  </si>
  <si>
    <t>Лаки на основе полимеризационных смол прочие</t>
  </si>
  <si>
    <t>Басқа да полимеризациялық шайырлар негізіндегі лактар</t>
  </si>
  <si>
    <t>Кузбасслак БТ-577, РЭН ГОСТ 5631-79</t>
  </si>
  <si>
    <t>1856-1 Т</t>
  </si>
  <si>
    <t>Столбец - 7,11</t>
  </si>
  <si>
    <t>1856-2 Т</t>
  </si>
  <si>
    <t>2205 Т</t>
  </si>
  <si>
    <t>2206 Т</t>
  </si>
  <si>
    <t>2207 Т</t>
  </si>
  <si>
    <t>2208 Т</t>
  </si>
  <si>
    <t>2209 Т</t>
  </si>
  <si>
    <t>1158-1 Т</t>
  </si>
  <si>
    <t>1159-1 Т</t>
  </si>
  <si>
    <t>2204 Т</t>
  </si>
  <si>
    <t>столбец 11,20,21</t>
  </si>
  <si>
    <t>столбец 7,11</t>
  </si>
  <si>
    <t>исключена следующие позиции</t>
  </si>
  <si>
    <t>Итого исключена</t>
  </si>
  <si>
    <t>исключена следующие изменения</t>
  </si>
  <si>
    <t>39-1 У</t>
  </si>
  <si>
    <t>36-2 У</t>
  </si>
  <si>
    <t>37-2 У</t>
  </si>
  <si>
    <t>38-2 У</t>
  </si>
  <si>
    <t xml:space="preserve">39-2 У </t>
  </si>
  <si>
    <t>40-2 У</t>
  </si>
  <si>
    <t>41-2 У</t>
  </si>
  <si>
    <t>42-2 У</t>
  </si>
  <si>
    <t>43-2 У</t>
  </si>
  <si>
    <t>44-2 У</t>
  </si>
  <si>
    <t>45-2 У</t>
  </si>
  <si>
    <t>46-2 У</t>
  </si>
  <si>
    <t>47-2 У</t>
  </si>
  <si>
    <t>48-2 У</t>
  </si>
  <si>
    <t>49-2 У</t>
  </si>
  <si>
    <t>50-2 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</si>
</sst>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6">
    <numFmt numFmtId="5" formatCode="#,##0&quot;р.&quot;;\-#,##0&quot;р.&quot;"/>
    <numFmt numFmtId="6" formatCode="#,##0&quot;р.&quot;;[Red]\-#,##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&quot;-&quot;??_);_(@_)"/>
    <numFmt numFmtId="165" formatCode="&quot;€&quot;#,##0;[Red]\-&quot;€&quot;#,##0"/>
    <numFmt numFmtId="166" formatCode="#,##0.0"/>
    <numFmt numFmtId="167" formatCode="_-* #,##0.00[$€]_-;\-* #,##0.00[$€]_-;_-* &quot;-&quot;??[$€]_-;_-@_-"/>
    <numFmt numFmtId="168" formatCode="_-* #,##0.00000[$€]_-;\-* #,##0.00000[$€]_-;_-* &quot;-&quot;??[$€]_-;_-@_-"/>
    <numFmt numFmtId="169" formatCode="_(* #,##0.0_);_(* \(#,##0.00\);_(* &quot;-&quot;??_);_(@_)"/>
    <numFmt numFmtId="170" formatCode="General_)"/>
    <numFmt numFmtId="171" formatCode="0.000"/>
    <numFmt numFmtId="172" formatCode="#,##0.0_);\(#,##0.0\)"/>
    <numFmt numFmtId="173" formatCode="#,##0.000_);\(#,##0.000\)"/>
    <numFmt numFmtId="174" formatCode="&quot;$&quot;#,\);\(&quot;$&quot;#,##0\)"/>
    <numFmt numFmtId="175" formatCode="&quot;р.&quot;#,\);\(&quot;р.&quot;#,##0\)"/>
    <numFmt numFmtId="176" formatCode="* \(#,##0\);* #,##0_);&quot;-&quot;??_);@"/>
    <numFmt numFmtId="177" formatCode="&quot;$&quot;#,##0_);[Red]\(&quot;$&quot;#,##0\)"/>
    <numFmt numFmtId="178" formatCode="[$-409]d\-mmm\-yy;@"/>
    <numFmt numFmtId="179" formatCode="[$-409]d\-mmm;@"/>
    <numFmt numFmtId="180" formatCode="* #,##0_);* \(#,##0\);&quot;-&quot;??_);@"/>
    <numFmt numFmtId="181" formatCode="_(#,##0;\(#,##0\);\-;&quot;  &quot;@"/>
    <numFmt numFmtId="182" formatCode="&quot;р.&quot;#,##0\ ;\-&quot;р.&quot;#,##0"/>
    <numFmt numFmtId="183" formatCode="&quot;р.&quot;#,##0.00\ ;\(&quot;р.&quot;#,##0.00\)"/>
    <numFmt numFmtId="184" formatCode="0.00_)"/>
    <numFmt numFmtId="185" formatCode="_(* #,##0,_);_(* \(#,##0,\);_(* &quot;-&quot;_);_(@_)"/>
    <numFmt numFmtId="186" formatCode="_-* #,##0\ _đ_._-;\-* #,##0\ _đ_._-;_-* &quot;-&quot;\ _đ_._-;_-@_-"/>
    <numFmt numFmtId="187" formatCode="\60\4\7\:"/>
    <numFmt numFmtId="188" formatCode="\+0.0;\-0.0"/>
    <numFmt numFmtId="189" formatCode="\+0.0%;\-0.0%"/>
    <numFmt numFmtId="190" formatCode="&quot;$&quot;#,##0"/>
    <numFmt numFmtId="191" formatCode="&quot;$&quot;#,\);\(&quot;$&quot;#,\)"/>
    <numFmt numFmtId="192" formatCode="&quot;р.&quot;#,\);\(&quot;р.&quot;#,\)"/>
    <numFmt numFmtId="193" formatCode="&quot;$&quot;#,;\(&quot;$&quot;#,\)"/>
    <numFmt numFmtId="194" formatCode="&quot;р.&quot;#,;\(&quot;р.&quot;#,\)"/>
    <numFmt numFmtId="195" formatCode="##\ &quot;h&quot;"/>
    <numFmt numFmtId="196" formatCode="_(&quot;$&quot;* #,##0_);_(&quot;$&quot;* \(#,##0\);_(&quot;$&quot;* &quot;-&quot;_);_(@_)"/>
    <numFmt numFmtId="197" formatCode="_-* #,##0.00\ _р_._-;\-* #,##0.00\ _р_._-;_-* &quot;-&quot;??\ _р_._-;_-@_-"/>
    <numFmt numFmtId="198" formatCode="_-* #,##0.00\ _€_-;\-* #,##0.00\ _€_-;_-* &quot;-&quot;??\ _€_-;_-@_-"/>
    <numFmt numFmtId="199" formatCode="0.0"/>
    <numFmt numFmtId="200" formatCode="000000"/>
    <numFmt numFmtId="201" formatCode="_([$€-2]* #,##0.00_);_([$€-2]* \(#,##0.00\);_([$€-2]* &quot;-&quot;??_)"/>
    <numFmt numFmtId="202" formatCode="[$-419]d\ mmm\ yy;@"/>
    <numFmt numFmtId="203" formatCode="d\.mmm"/>
    <numFmt numFmtId="204" formatCode="d\.m\.yy"/>
    <numFmt numFmtId="205" formatCode="d\.mmm\.yy"/>
    <numFmt numFmtId="206" formatCode="_-* #,##0\ _?_._-;\-* #,##0\ _?_._-;_-* &quot;-&quot;\ _?_._-;_-@_-"/>
    <numFmt numFmtId="207" formatCode="#"/>
    <numFmt numFmtId="208" formatCode="_-* #,##0.00\ _?_._-;\-* #,##0.00\ _?_._-;_-* &quot;-&quot;??\ _?_._-;_-@_-"/>
    <numFmt numFmtId="209" formatCode="#,##0;\(#,##0\)"/>
    <numFmt numFmtId="210" formatCode="_-&quot;$&quot;\ * #,##0.00_-;_-&quot;$&quot;\ * #,##0.00\-;_-&quot;$&quot;\ * &quot;-&quot;??_-;_-@_-"/>
    <numFmt numFmtId="211" formatCode="_-&quot;$&quot;\ * #,##0_-;_-&quot;$&quot;\ * #,##0\-;_-&quot;$&quot;\ * &quot;-&quot;_-;_-@_-"/>
    <numFmt numFmtId="212" formatCode="_-* #,##0&quot;тг.&quot;_-;\-* #,##0&quot;тг.&quot;_-;_-* &quot;-&quot;&quot;тг.&quot;_-;_-@_-"/>
    <numFmt numFmtId="213" formatCode="_(&quot;$&quot;* #,##0.00_);_(&quot;$&quot;* \(#,##0.00\);_(&quot;$&quot;* &quot;-&quot;??_);_(@_)"/>
    <numFmt numFmtId="214" formatCode="0.00;0;"/>
    <numFmt numFmtId="215" formatCode="0\ &quot;cu.m&quot;"/>
    <numFmt numFmtId="216" formatCode="_(* #,##0.0_);_(* \(#,##0.0\);_(* &quot;-&quot;??_);_(@_)"/>
    <numFmt numFmtId="217" formatCode="000"/>
    <numFmt numFmtId="218" formatCode="0.000%"/>
    <numFmt numFmtId="219" formatCode="_-* ###0_-;\(###0\);_-* &quot;–&quot;_-;_-@_-"/>
    <numFmt numFmtId="220" formatCode="_-* #,##0_-;\(#,##0\);_-* &quot;–&quot;_-;_-@_-"/>
    <numFmt numFmtId="221" formatCode="_-* #,###_-;\(#,###\);_-* &quot;–&quot;_-;_-@_-"/>
    <numFmt numFmtId="222" formatCode="_-\ #,##0.000_-;\(#,##0.000\);_-* &quot;–&quot;_-;_-@_-"/>
    <numFmt numFmtId="223" formatCode="_-#,###_-;\(#,###\);_-\ &quot;–&quot;_-;_-@_-"/>
    <numFmt numFmtId="224" formatCode="&quot;$&quot;#,##0.0_);[Red]\(&quot;$&quot;#,##0.0\)"/>
    <numFmt numFmtId="225" formatCode="_-&quot;$&quot;* #,##0.00_-;\-&quot;$&quot;* #,##0.00_-;_-&quot;$&quot;* &quot;-&quot;??_-;_-@_-"/>
    <numFmt numFmtId="226" formatCode="_(* #,##0_);_(* \(#,##0\);_(* &quot;-&quot;_);_(@_)"/>
    <numFmt numFmtId="227" formatCode="0000"/>
    <numFmt numFmtId="228" formatCode="0.0E+00"/>
    <numFmt numFmtId="229" formatCode="#,##0.0_);[Red]\(#,##0.0\)"/>
    <numFmt numFmtId="230" formatCode="_ * #,##0_)&quot;£&quot;_ ;_ * \(#,##0\)&quot;£&quot;_ ;_ * &quot;-&quot;_)&quot;£&quot;_ ;_ @_ "/>
    <numFmt numFmtId="231" formatCode="#,##0.00&quot;£&quot;_);[Red]\(#,##0.00&quot;£&quot;\)"/>
    <numFmt numFmtId="232" formatCode="_-* #,##0_$_-;\-* #,##0_$_-;_-* &quot;-&quot;_$_-;_-@_-"/>
    <numFmt numFmtId="233" formatCode="&quot;$&quot;#,##0.00_);[Red]\(&quot;$&quot;#,##0.00\)"/>
    <numFmt numFmtId="234" formatCode="#,##0.000\);[Red]\(#,##0.000\)"/>
    <numFmt numFmtId="235" formatCode="&quot;RM&quot;#,##0.00_);[Red]\(&quot;RM&quot;#,##0.00\)"/>
    <numFmt numFmtId="236" formatCode="_ * #,##0.00_)&quot;£&quot;_ ;_ * \(#,##0.00\)&quot;£&quot;_ ;_ * &quot;-&quot;??_)&quot;£&quot;_ ;_ @_ "/>
    <numFmt numFmtId="237" formatCode="_ * #,##0_)_£_ ;_ * \(#,##0\)_£_ ;_ * &quot;-&quot;_)_£_ ;_ @_ "/>
    <numFmt numFmtId="238" formatCode="0.0&quot;  &quot;"/>
    <numFmt numFmtId="239" formatCode="_-* #,##0.00&quot;$&quot;_-;\-* #,##0.00&quot;$&quot;_-;_-* &quot;-&quot;??&quot;$&quot;_-;_-@_-"/>
    <numFmt numFmtId="240" formatCode="&quot;$&quot;#,##0_);\(&quot;$&quot;#,##0\)"/>
    <numFmt numFmtId="241" formatCode="d\-mmm\-yy\ h:mm"/>
    <numFmt numFmtId="242" formatCode="#,##0.00&quot; $&quot;;[Red]\-#,##0.00&quot; $&quot;"/>
    <numFmt numFmtId="243" formatCode="mmmm\ d\,\ yyyy"/>
    <numFmt numFmtId="244" formatCode="d\/mm\/yyyy"/>
    <numFmt numFmtId="245" formatCode="dd\.mm\.yyyy&quot;г.&quot;"/>
    <numFmt numFmtId="246" formatCode="&quot;P&quot;#,##0.00;[Red]\-&quot;P&quot;#,##0.00"/>
    <numFmt numFmtId="247" formatCode="_-&quot;P&quot;* #,##0.00_-;\-&quot;P&quot;* #,##0.00_-;_-&quot;P&quot;* &quot;-&quot;??_-;_-@_-"/>
    <numFmt numFmtId="248" formatCode="[Magenta]&quot;Err&quot;;[Magenta]&quot;Err&quot;;[Blue]&quot;OK&quot;"/>
    <numFmt numFmtId="249" formatCode="[Blue]&quot;P&quot;;;[Red]&quot;O&quot;"/>
    <numFmt numFmtId="250" formatCode="#,##0_);[Red]\(#,##0\);\-_)"/>
    <numFmt numFmtId="251" formatCode="0.0_)%;[Red]\(0.0%\);0.0_)%"/>
    <numFmt numFmtId="252" formatCode="0.0_)%;[Red]\(0.0%\);&quot;-&quot;"/>
    <numFmt numFmtId="253" formatCode="[Red][&gt;1]&quot;&gt;100 %&quot;;[Red]\(0.0%\);0.0_)%"/>
    <numFmt numFmtId="254" formatCode="&quot;$&quot;#,##0\ ;\-&quot;$&quot;#,##0"/>
    <numFmt numFmtId="255" formatCode="&quot;$&quot;#,##0.00\ ;\(&quot;$&quot;#,##0.00\)"/>
    <numFmt numFmtId="256" formatCode="_-* #,##0.00_-;\-* #,##0.00_-;_-* &quot;-&quot;??_-;_-@_-"/>
    <numFmt numFmtId="257" formatCode="0.00000"/>
    <numFmt numFmtId="258" formatCode="_-* #,##0\ _P_t_s_-;\-* #,##0\ _P_t_s_-;_-* &quot;-&quot;\ _P_t_s_-;_-@_-"/>
    <numFmt numFmtId="259" formatCode="_-* #,##0.00\ _P_t_s_-;\-* #,##0.00\ _P_t_s_-;_-* &quot;-&quot;??\ _P_t_s_-;_-@_-"/>
    <numFmt numFmtId="260" formatCode="#,##0.00&quot; F&quot;_);\(#,##0.00&quot; F&quot;\)"/>
    <numFmt numFmtId="261" formatCode="#,##0&quot; F&quot;_);[Red]\(#,##0&quot; F&quot;\)"/>
    <numFmt numFmtId="262" formatCode="#,##0.00&quot; F&quot;_);[Red]\(#,##0.00&quot; F&quot;\)"/>
    <numFmt numFmtId="263" formatCode="#,##0&quot; $&quot;;[Red]\-#,##0&quot; $&quot;"/>
    <numFmt numFmtId="264" formatCode="#,##0.00&quot; $&quot;;\-#,##0.00&quot; $&quot;"/>
    <numFmt numFmtId="265" formatCode="#,##0&quot; $&quot;;\-#,##0&quot; $&quot;"/>
    <numFmt numFmtId="266" formatCode="_-* #,##0\ &quot;Pts&quot;_-;\-* #,##0\ &quot;Pts&quot;_-;_-* &quot;-&quot;\ &quot;Pts&quot;_-;_-@_-"/>
    <numFmt numFmtId="267" formatCode="_-* #,##0.00\ &quot;Pts&quot;_-;\-* #,##0.00\ &quot;Pts&quot;_-;_-* &quot;-&quot;??\ &quot;Pts&quot;_-;_-@_-"/>
    <numFmt numFmtId="268" formatCode="0.0&quot; N&quot;"/>
    <numFmt numFmtId="269" formatCode="_-* #,##0\ _d_._-;\-* #,##0\ _d_._-;_-* &quot;-&quot;\ _d_._-;_-@_-"/>
    <numFmt numFmtId="270" formatCode="_-* #,##0.00\ _d_._-;\-* #,##0.00\ _d_._-;_-* &quot;-&quot;??\ _d_._-;_-@_-"/>
    <numFmt numFmtId="271" formatCode="_-* #,##0.00\ _đ_._-;\-* #,##0.00\ _đ_._-;_-* &quot;-&quot;??\ _đ_._-;_-@_-"/>
    <numFmt numFmtId="272" formatCode="_-* #,##0_d_._-;\-* #,##0_d_._-;_-* &quot;-&quot;_d_._-;_-@_-"/>
    <numFmt numFmtId="273" formatCode="_-* #,##0.00_d_._-;\-* #,##0.00_d_._-;_-* &quot;-&quot;??_d_._-;_-@_-"/>
    <numFmt numFmtId="274" formatCode="_-* #,##0_-;\-* #,##0_-;_-* &quot;-&quot;_-;_-@_-"/>
    <numFmt numFmtId="275" formatCode="_-* #,##0.0000\ &quot;р.&quot;_-;\-* #,##0.0000\ &quot;р.&quot;_-;_-* &quot;-&quot;??\ &quot;р.&quot;_-;_-@_-"/>
    <numFmt numFmtId="276" formatCode="_-* #,##0.00000\ &quot;р.&quot;_-;\-* #,##0.00000\ &quot;р.&quot;_-;_-* &quot;-&quot;??\ &quot;р.&quot;_-;_-@_-"/>
    <numFmt numFmtId="277" formatCode="0.000000000"/>
    <numFmt numFmtId="278" formatCode="0%_);\(0%\)"/>
    <numFmt numFmtId="279" formatCode="#,##0\ &quot;F&quot;;[Red]\-#,##0\ &quot;F&quot;"/>
    <numFmt numFmtId="280" formatCode="_-* #,##0\ _$_-;\-* #,##0\ _$_-;_-* &quot;-&quot;\ _$_-;_-@_-"/>
    <numFmt numFmtId="281" formatCode="0.0%"/>
    <numFmt numFmtId="282" formatCode="#,##0______;;&quot;------------      &quot;"/>
    <numFmt numFmtId="283" formatCode="#,##0_р_.;\(#,##0\)_р_."/>
  </numFmts>
  <fonts count="21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Helv"/>
    </font>
    <font>
      <u/>
      <sz val="10"/>
      <color indexed="12"/>
      <name val="Arial"/>
      <family val="2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charset val="204"/>
    </font>
    <font>
      <i/>
      <sz val="10"/>
      <name val="Arial"/>
      <family val="2"/>
      <charset val="204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  <charset val="204"/>
    </font>
    <font>
      <sz val="10"/>
      <color indexed="8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</font>
    <font>
      <sz val="10"/>
      <name val="Arial Cyr"/>
      <family val="2"/>
      <charset val="204"/>
    </font>
    <font>
      <sz val="10"/>
      <name val="Helv"/>
      <charset val="204"/>
    </font>
    <font>
      <sz val="10"/>
      <name val="Helv"/>
      <family val="2"/>
    </font>
    <font>
      <sz val="10"/>
      <color indexed="8"/>
      <name val="Arial"/>
      <family val="2"/>
      <charset val="204"/>
    </font>
    <font>
      <sz val="10"/>
      <color indexed="0"/>
      <name val="Helv"/>
      <charset val="204"/>
    </font>
    <font>
      <sz val="10"/>
      <color indexed="0"/>
      <name val="Helv"/>
      <family val="2"/>
    </font>
    <font>
      <sz val="9"/>
      <name val="Arial"/>
      <family val="2"/>
    </font>
    <font>
      <sz val="1"/>
      <color indexed="8"/>
      <name val="Courier"/>
      <family val="1"/>
      <charset val="204"/>
    </font>
    <font>
      <sz val="1"/>
      <color indexed="8"/>
      <name val="Courier"/>
      <family val="3"/>
    </font>
    <font>
      <b/>
      <sz val="1"/>
      <color indexed="8"/>
      <name val="Courier"/>
      <family val="1"/>
      <charset val="204"/>
    </font>
    <font>
      <b/>
      <sz val="1"/>
      <color indexed="8"/>
      <name val="Courier"/>
      <family val="3"/>
    </font>
    <font>
      <sz val="14"/>
      <name val="–?’©"/>
      <family val="1"/>
      <charset val="128"/>
    </font>
    <font>
      <sz val="14"/>
      <name val="¾©"/>
      <family val="1"/>
      <charset val="128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sz val="11"/>
      <color indexed="9"/>
      <name val="Calibri"/>
      <family val="2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162"/>
    </font>
    <font>
      <sz val="11"/>
      <color indexed="20"/>
      <name val="Calibri"/>
      <family val="2"/>
    </font>
    <font>
      <b/>
      <sz val="10"/>
      <name val="MS Sans Serif"/>
      <family val="2"/>
      <charset val="204"/>
    </font>
    <font>
      <b/>
      <sz val="10"/>
      <name val="MS Sans Serif"/>
      <family val="2"/>
    </font>
    <font>
      <sz val="9"/>
      <name val="Times New Roman"/>
      <family val="1"/>
    </font>
    <font>
      <sz val="10"/>
      <name val="Courier"/>
      <family val="1"/>
      <charset val="204"/>
    </font>
    <font>
      <sz val="10"/>
      <name val="Courier"/>
      <family val="3"/>
    </font>
    <font>
      <sz val="10"/>
      <color indexed="21"/>
      <name val="Arial"/>
      <family val="2"/>
    </font>
    <font>
      <b/>
      <sz val="11"/>
      <color indexed="52"/>
      <name val="Calibri"/>
      <family val="2"/>
      <charset val="162"/>
    </font>
    <font>
      <b/>
      <sz val="11"/>
      <color indexed="52"/>
      <name val="Calibri"/>
      <family val="2"/>
    </font>
    <font>
      <b/>
      <sz val="11"/>
      <color indexed="12"/>
      <name val="Arial"/>
      <family val="2"/>
    </font>
    <font>
      <b/>
      <sz val="14"/>
      <name val="Arial Black"/>
      <family val="2"/>
      <charset val="204"/>
    </font>
    <font>
      <b/>
      <sz val="11"/>
      <color indexed="9"/>
      <name val="Calibri"/>
      <family val="2"/>
      <charset val="162"/>
    </font>
    <font>
      <b/>
      <sz val="11"/>
      <color indexed="9"/>
      <name val="Calibri"/>
      <family val="2"/>
    </font>
    <font>
      <b/>
      <sz val="8"/>
      <name val="Arial"/>
      <family val="2"/>
      <charset val="204"/>
    </font>
    <font>
      <sz val="10"/>
      <name val="Times New Roman"/>
      <family val="1"/>
    </font>
    <font>
      <sz val="10"/>
      <name val="MS Sans Serif"/>
      <family val="2"/>
      <charset val="204"/>
    </font>
    <font>
      <sz val="10"/>
      <name val="MS Sans Serif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name val="Tms Rmn"/>
      <charset val="204"/>
    </font>
    <font>
      <sz val="12"/>
      <name val="Tms Rmn"/>
      <family val="1"/>
    </font>
    <font>
      <i/>
      <sz val="11"/>
      <color indexed="23"/>
      <name val="Calibri"/>
      <family val="2"/>
      <charset val="162"/>
    </font>
    <font>
      <i/>
      <sz val="11"/>
      <color indexed="23"/>
      <name val="Calibri"/>
      <family val="2"/>
    </font>
    <font>
      <sz val="10"/>
      <color indexed="62"/>
      <name val="Arial"/>
      <family val="2"/>
    </font>
    <font>
      <sz val="11"/>
      <color indexed="17"/>
      <name val="Calibri"/>
      <family val="2"/>
      <charset val="162"/>
    </font>
    <font>
      <sz val="11"/>
      <color indexed="17"/>
      <name val="Calibri"/>
      <family val="2"/>
    </font>
    <font>
      <b/>
      <sz val="10"/>
      <name val="NTHelvetica/Cyrillic"/>
    </font>
    <font>
      <b/>
      <sz val="10"/>
      <name val="NTHelvetica/Cyrillic"/>
      <family val="2"/>
    </font>
    <font>
      <sz val="8"/>
      <name val="Arial"/>
      <family val="2"/>
    </font>
    <font>
      <b/>
      <sz val="12"/>
      <name val="Arial"/>
      <family val="2"/>
    </font>
    <font>
      <b/>
      <sz val="16"/>
      <name val="Arial Narrow"/>
      <family val="2"/>
    </font>
    <font>
      <b/>
      <i/>
      <sz val="9"/>
      <color indexed="37"/>
      <name val="Arial"/>
      <family val="2"/>
      <charset val="204"/>
    </font>
    <font>
      <b/>
      <sz val="11"/>
      <color indexed="56"/>
      <name val="Calibri"/>
      <family val="2"/>
      <charset val="162"/>
    </font>
    <font>
      <b/>
      <sz val="11"/>
      <color indexed="56"/>
      <name val="Calibri"/>
      <family val="2"/>
    </font>
    <font>
      <sz val="8"/>
      <color indexed="9"/>
      <name val="Arial"/>
      <family val="2"/>
    </font>
    <font>
      <sz val="10"/>
      <color indexed="12"/>
      <name val="Arial"/>
      <family val="2"/>
    </font>
    <font>
      <sz val="11"/>
      <color indexed="62"/>
      <name val="Calibri"/>
      <family val="2"/>
      <charset val="204"/>
    </font>
    <font>
      <b/>
      <sz val="10"/>
      <color indexed="58"/>
      <name val="Arial"/>
      <family val="2"/>
      <charset val="162"/>
    </font>
    <font>
      <b/>
      <sz val="10"/>
      <color indexed="18"/>
      <name val="Arial"/>
      <family val="2"/>
      <charset val="162"/>
    </font>
    <font>
      <b/>
      <sz val="10"/>
      <color indexed="10"/>
      <name val="Book Antiqua"/>
      <family val="1"/>
      <charset val="204"/>
    </font>
    <font>
      <sz val="10"/>
      <color indexed="20"/>
      <name val="Arial"/>
      <family val="2"/>
    </font>
    <font>
      <b/>
      <sz val="12"/>
      <color indexed="20"/>
      <name val="Arial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1"/>
      <color indexed="52"/>
      <name val="Calibri"/>
      <family val="2"/>
      <charset val="162"/>
    </font>
    <font>
      <sz val="11"/>
      <color indexed="52"/>
      <name val="Calibri"/>
      <family val="2"/>
    </font>
    <font>
      <b/>
      <sz val="10"/>
      <color indexed="18"/>
      <name val="Arial Tur"/>
      <family val="2"/>
      <charset val="162"/>
    </font>
    <font>
      <sz val="11"/>
      <color indexed="60"/>
      <name val="Calibri"/>
      <family val="2"/>
      <charset val="162"/>
    </font>
    <font>
      <sz val="11"/>
      <color indexed="60"/>
      <name val="Calibri"/>
      <family val="2"/>
    </font>
    <font>
      <b/>
      <sz val="10"/>
      <color indexed="8"/>
      <name val="MS Sans Serif"/>
      <family val="2"/>
      <charset val="204"/>
    </font>
    <font>
      <b/>
      <sz val="10"/>
      <color indexed="8"/>
      <name val="MS Sans Serif"/>
      <family val="2"/>
    </font>
    <font>
      <b/>
      <i/>
      <sz val="16"/>
      <name val="Helv"/>
    </font>
    <font>
      <b/>
      <i/>
      <sz val="16"/>
      <name val="Helv"/>
      <family val="2"/>
    </font>
    <font>
      <sz val="9"/>
      <name val="TimesET"/>
    </font>
    <font>
      <sz val="9"/>
      <name val="TimesET"/>
      <family val="1"/>
    </font>
    <font>
      <sz val="11"/>
      <color theme="1"/>
      <name val="Calibri"/>
      <family val="2"/>
      <charset val="204"/>
    </font>
    <font>
      <sz val="8"/>
      <name val="Helv"/>
      <charset val="204"/>
    </font>
    <font>
      <sz val="8"/>
      <name val="Helv"/>
      <family val="2"/>
    </font>
    <font>
      <b/>
      <sz val="11"/>
      <color indexed="63"/>
      <name val="Calibri"/>
      <family val="2"/>
      <charset val="162"/>
    </font>
    <font>
      <b/>
      <sz val="11"/>
      <color indexed="63"/>
      <name val="Calibri"/>
      <family val="2"/>
    </font>
    <font>
      <sz val="12"/>
      <color indexed="8"/>
      <name val="Times New Roman"/>
      <family val="1"/>
    </font>
    <font>
      <sz val="10"/>
      <name val="TimesET"/>
    </font>
    <font>
      <sz val="10"/>
      <name val="TimesET"/>
      <family val="1"/>
    </font>
    <font>
      <sz val="9"/>
      <name val="Arial"/>
      <family val="2"/>
      <charset val="204"/>
    </font>
    <font>
      <b/>
      <sz val="8"/>
      <color indexed="10"/>
      <name val="Arial"/>
      <family val="2"/>
    </font>
    <font>
      <sz val="10"/>
      <name val="NTHelvetica/Cyrillic"/>
      <charset val="204"/>
    </font>
    <font>
      <b/>
      <sz val="11"/>
      <name val="PragmaticaCTT"/>
      <charset val="2"/>
    </font>
    <font>
      <b/>
      <sz val="9"/>
      <name val="Arial"/>
      <family val="2"/>
      <charset val="204"/>
    </font>
    <font>
      <b/>
      <sz val="10"/>
      <color indexed="10"/>
      <name val="Arial"/>
      <family val="2"/>
    </font>
    <font>
      <b/>
      <sz val="12"/>
      <name val="NTHelvetica/Cyrillic"/>
    </font>
    <font>
      <b/>
      <sz val="12"/>
      <name val="NTHelvetica/Cyrillic"/>
      <family val="2"/>
    </font>
    <font>
      <sz val="12"/>
      <name val="PragmaticaCTT"/>
      <charset val="2"/>
    </font>
    <font>
      <sz val="11"/>
      <color indexed="10"/>
      <name val="Calibri"/>
      <family val="2"/>
      <charset val="162"/>
    </font>
    <font>
      <sz val="11"/>
      <color indexed="10"/>
      <name val="Calibri"/>
      <family val="2"/>
    </font>
    <font>
      <b/>
      <sz val="10"/>
      <color indexed="20"/>
      <name val="Arial"/>
      <family val="2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 Cyr"/>
      <family val="2"/>
      <charset val="204"/>
    </font>
    <font>
      <u/>
      <sz val="10"/>
      <color indexed="12"/>
      <name val="Arial"/>
      <family val="2"/>
      <charset val="204"/>
    </font>
    <font>
      <u/>
      <sz val="9.35"/>
      <color theme="10"/>
      <name val="Calibri"/>
      <family val="2"/>
      <charset val="204"/>
    </font>
    <font>
      <u/>
      <sz val="8"/>
      <color theme="10"/>
      <name val="MS Sans Serif"/>
      <family val="2"/>
      <charset val="204"/>
    </font>
    <font>
      <b/>
      <sz val="10"/>
      <name val="Arial Cyr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0"/>
      <color indexed="12"/>
      <name val="Arial Cyr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8"/>
      <color indexed="56"/>
      <name val="Cambria"/>
      <family val="1"/>
      <charset val="204"/>
    </font>
    <font>
      <sz val="11"/>
      <color indexed="60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 Cyr"/>
    </font>
    <font>
      <u/>
      <sz val="10.5"/>
      <color indexed="12"/>
      <name val="Arial"/>
      <family val="2"/>
      <charset val="204"/>
    </font>
    <font>
      <sz val="12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color indexed="8"/>
      <name val="MS Sans Serif"/>
      <family val="2"/>
      <charset val="204"/>
    </font>
    <font>
      <u/>
      <sz val="9.9"/>
      <color indexed="12"/>
      <name val="Calibri"/>
      <family val="2"/>
      <charset val="204"/>
    </font>
    <font>
      <sz val="10"/>
      <name val="Geneva"/>
      <family val="2"/>
    </font>
    <font>
      <sz val="6"/>
      <color indexed="72"/>
      <name val="Courier"/>
      <family val="1"/>
      <charset val="204"/>
    </font>
    <font>
      <sz val="10"/>
      <color indexed="72"/>
      <name val="Courier"/>
      <family val="1"/>
      <charset val="204"/>
    </font>
    <font>
      <u/>
      <sz val="10"/>
      <color indexed="36"/>
      <name val="Arial"/>
      <family val="2"/>
      <charset val="204"/>
    </font>
    <font>
      <sz val="10"/>
      <name val="Times New Roman Cyr"/>
      <family val="1"/>
      <charset val="204"/>
    </font>
    <font>
      <sz val="10"/>
      <name val="Garamond"/>
      <family val="1"/>
      <charset val="204"/>
    </font>
    <font>
      <sz val="8.25"/>
      <name val="Helv"/>
    </font>
    <font>
      <sz val="9"/>
      <color indexed="11"/>
      <name val="Arial"/>
      <family val="2"/>
    </font>
    <font>
      <i/>
      <sz val="10"/>
      <name val="Times New Roman Cyr"/>
      <family val="1"/>
      <charset val="204"/>
    </font>
    <font>
      <u/>
      <sz val="10"/>
      <color indexed="12"/>
      <name val="Arial Cyr"/>
      <charset val="204"/>
    </font>
    <font>
      <sz val="9"/>
      <name val="Times New Roman"/>
      <family val="1"/>
      <charset val="204"/>
    </font>
    <font>
      <sz val="14"/>
      <color indexed="57"/>
      <name val="Arial"/>
      <family val="2"/>
    </font>
    <font>
      <sz val="6.5"/>
      <name val="Arial"/>
      <family val="2"/>
    </font>
    <font>
      <sz val="12"/>
      <color indexed="50"/>
      <name val="Arial"/>
      <family val="2"/>
    </font>
    <font>
      <sz val="7.5"/>
      <name val="Arial"/>
      <family val="2"/>
    </font>
    <font>
      <sz val="10"/>
      <name val="Helv"/>
      <charset val="178"/>
    </font>
    <font>
      <sz val="12"/>
      <name val="Geneva"/>
      <family val="2"/>
    </font>
    <font>
      <sz val="10"/>
      <name val="NTTimes/Cyrillic"/>
    </font>
    <font>
      <b/>
      <sz val="10"/>
      <name val="Times New Roman"/>
      <family val="1"/>
      <charset val="178"/>
    </font>
    <font>
      <sz val="10"/>
      <color indexed="12"/>
      <name val="Arial"/>
      <family val="2"/>
      <charset val="204"/>
    </font>
    <font>
      <sz val="12"/>
      <name val="Tms Rmn"/>
      <charset val="178"/>
    </font>
    <font>
      <b/>
      <sz val="9"/>
      <name val="Arial Cyr"/>
      <family val="2"/>
      <charset val="204"/>
    </font>
    <font>
      <b/>
      <sz val="12"/>
      <color indexed="22"/>
      <name val="Arial"/>
      <family val="2"/>
      <charset val="204"/>
    </font>
    <font>
      <sz val="10"/>
      <name val="Arial CE"/>
      <charset val="238"/>
    </font>
    <font>
      <sz val="10"/>
      <name val="PragmaticaCTT"/>
    </font>
    <font>
      <b/>
      <sz val="10"/>
      <color indexed="9"/>
      <name val="Arial"/>
      <family val="2"/>
      <charset val="204"/>
    </font>
    <font>
      <sz val="9"/>
      <color indexed="12"/>
      <name val="Arial"/>
      <family val="2"/>
    </font>
    <font>
      <b/>
      <sz val="8"/>
      <color indexed="8"/>
      <name val="Arial"/>
      <family val="2"/>
      <charset val="204"/>
    </font>
    <font>
      <b/>
      <u val="singleAccounting"/>
      <sz val="9"/>
      <name val="Times New Roman"/>
      <family val="1"/>
    </font>
    <font>
      <b/>
      <sz val="10"/>
      <color indexed="8"/>
      <name val="Wingdings 2"/>
      <family val="1"/>
      <charset val="2"/>
    </font>
    <font>
      <b/>
      <sz val="12"/>
      <color indexed="8"/>
      <name val="Arial"/>
      <family val="2"/>
    </font>
    <font>
      <b/>
      <sz val="10.5"/>
      <color indexed="8"/>
      <name val="Arial"/>
      <family val="2"/>
    </font>
    <font>
      <i/>
      <sz val="10"/>
      <color indexed="8"/>
      <name val="Arial"/>
      <family val="2"/>
    </font>
    <font>
      <sz val="8"/>
      <color indexed="57"/>
      <name val="Arial"/>
      <family val="2"/>
    </font>
    <font>
      <sz val="12"/>
      <name val="Univers (WN)"/>
      <family val="2"/>
    </font>
    <font>
      <b/>
      <sz val="10"/>
      <name val="Arial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  <charset val="204"/>
    </font>
    <font>
      <b/>
      <sz val="13"/>
      <color indexed="56"/>
      <name val="Calibri"/>
      <family val="2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0"/>
      <color indexed="56"/>
      <name val="Arial"/>
      <family val="2"/>
      <charset val="204"/>
    </font>
    <font>
      <sz val="10"/>
      <color indexed="56"/>
      <name val="Arial"/>
      <family val="2"/>
      <charset val="204"/>
    </font>
    <font>
      <b/>
      <sz val="10"/>
      <name val="AA Normal"/>
      <charset val="204"/>
    </font>
    <font>
      <sz val="10"/>
      <name val="AA Normal"/>
      <charset val="204"/>
    </font>
    <font>
      <u/>
      <sz val="10"/>
      <color indexed="36"/>
      <name val="Arial Cyr"/>
      <charset val="204"/>
    </font>
    <font>
      <b/>
      <u/>
      <sz val="16"/>
      <name val="Arial"/>
      <family val="2"/>
      <charset val="204"/>
    </font>
    <font>
      <b/>
      <sz val="9"/>
      <name val="Helv"/>
      <charset val="204"/>
    </font>
    <font>
      <b/>
      <sz val="14"/>
      <name val="Helv"/>
      <charset val="204"/>
    </font>
    <font>
      <b/>
      <sz val="10"/>
      <color indexed="10"/>
      <name val="Tms Rmn"/>
      <charset val="178"/>
    </font>
    <font>
      <sz val="6"/>
      <name val="Helv"/>
      <charset val="178"/>
    </font>
    <font>
      <sz val="6"/>
      <color indexed="10"/>
      <name val="Helv"/>
      <charset val="178"/>
    </font>
    <font>
      <sz val="8"/>
      <name val="Arial"/>
      <family val="2"/>
      <charset val="204"/>
    </font>
    <font>
      <b/>
      <sz val="20"/>
      <name val="Times New Roman"/>
      <family val="1"/>
      <charset val="204"/>
    </font>
    <font>
      <sz val="10"/>
      <name val="Pragmatica"/>
    </font>
    <font>
      <u/>
      <sz val="10"/>
      <name val="Arial"/>
      <family val="2"/>
      <charset val="204"/>
    </font>
    <font>
      <sz val="8"/>
      <name val="Helv"/>
    </font>
    <font>
      <i/>
      <sz val="12"/>
      <name val="Tms Rmn"/>
      <charset val="204"/>
    </font>
    <font>
      <b/>
      <sz val="8"/>
      <name val="Palatino"/>
      <family val="1"/>
      <charset val="204"/>
    </font>
    <font>
      <b/>
      <sz val="8"/>
      <color indexed="12"/>
      <name val="Arial Cyr"/>
      <family val="2"/>
      <charset val="204"/>
    </font>
    <font>
      <sz val="10"/>
      <color indexed="39"/>
      <name val="Arial"/>
      <family val="2"/>
    </font>
    <font>
      <b/>
      <sz val="12"/>
      <color indexed="8"/>
      <name val="Arial"/>
      <family val="2"/>
      <charset val="204"/>
    </font>
    <font>
      <sz val="8"/>
      <color indexed="62"/>
      <name val="Arial"/>
      <family val="2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b/>
      <u/>
      <sz val="10"/>
      <name val="Arial"/>
      <family val="2"/>
      <charset val="204"/>
    </font>
    <font>
      <b/>
      <u/>
      <sz val="14"/>
      <name val="TimesNewRomanPS"/>
      <charset val="178"/>
    </font>
    <font>
      <sz val="12"/>
      <name val="TimesNewRomanPS"/>
      <charset val="178"/>
    </font>
    <font>
      <b/>
      <sz val="12"/>
      <name val="TimesNewRomanPS"/>
      <charset val="178"/>
    </font>
    <font>
      <sz val="11"/>
      <name val="Univers"/>
      <family val="2"/>
    </font>
    <font>
      <sz val="10"/>
      <color indexed="0"/>
      <name val="Helv"/>
    </font>
    <font>
      <sz val="10"/>
      <name val="Arial Narrow"/>
      <family val="2"/>
      <charset val="204"/>
    </font>
    <font>
      <b/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 Cyr"/>
      <charset val="204"/>
    </font>
  </fonts>
  <fills count="79">
    <fill>
      <patternFill patternType="none"/>
    </fill>
    <fill>
      <patternFill patternType="gray125"/>
    </fill>
    <fill>
      <patternFill patternType="lightGray">
        <fgColor indexed="9"/>
        <bgColor indexed="9"/>
      </patternFill>
    </fill>
    <fill>
      <patternFill patternType="mediumGray">
        <fgColor indexed="9"/>
        <bgColor indexed="44"/>
      </patternFill>
    </fill>
    <fill>
      <patternFill patternType="solid">
        <fgColor indexed="42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gray0625"/>
    </fill>
    <fill>
      <patternFill patternType="solid">
        <fgColor indexed="55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gray0625">
        <bgColor indexed="9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39"/>
      </patternFill>
    </fill>
    <fill>
      <patternFill patternType="lightGray"/>
    </fill>
    <fill>
      <patternFill patternType="solid">
        <fgColor indexed="27"/>
        <bgColor indexed="64"/>
      </patternFill>
    </fill>
    <fill>
      <patternFill patternType="solid">
        <fgColor indexed="54"/>
      </patternFill>
    </fill>
    <fill>
      <patternFill patternType="solid">
        <fgColor indexed="11"/>
        <bgColor indexed="11"/>
      </patternFill>
    </fill>
    <fill>
      <patternFill patternType="solid">
        <fgColor indexed="22"/>
        <bgColor indexed="22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33"/>
        <bgColor indexed="33"/>
      </patternFill>
    </fill>
    <fill>
      <patternFill patternType="solid">
        <fgColor indexed="9"/>
        <bgColor indexed="9"/>
      </patternFill>
    </fill>
    <fill>
      <patternFill patternType="solid">
        <fgColor indexed="44"/>
        <bgColor indexed="9"/>
      </patternFill>
    </fill>
    <fill>
      <patternFill patternType="solid">
        <fgColor indexed="9"/>
        <bgColor indexed="8"/>
      </patternFill>
    </fill>
    <fill>
      <patternFill patternType="solid">
        <fgColor indexed="10"/>
        <bgColor indexed="9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24"/>
      </patternFill>
    </fill>
    <fill>
      <patternFill patternType="solid">
        <fgColor indexed="55"/>
        <bgColor indexed="64"/>
      </patternFill>
    </fill>
    <fill>
      <patternFill patternType="solid">
        <fgColor indexed="24"/>
        <bgColor indexed="22"/>
      </patternFill>
    </fill>
    <fill>
      <patternFill patternType="solid">
        <fgColor indexed="31"/>
        <bgColor indexed="24"/>
      </patternFill>
    </fill>
    <fill>
      <patternFill patternType="solid">
        <fgColor indexed="41"/>
        <bgColor indexed="55"/>
      </patternFill>
    </fill>
    <fill>
      <patternFill patternType="lightGray">
        <fgColor indexed="22"/>
        <bgColor indexed="9"/>
      </patternFill>
    </fill>
    <fill>
      <patternFill patternType="solid">
        <fgColor indexed="29"/>
        <bgColor indexed="9"/>
      </patternFill>
    </fill>
    <fill>
      <patternFill patternType="darkGray">
        <fgColor indexed="9"/>
        <bgColor indexed="29"/>
      </patternFill>
    </fill>
    <fill>
      <patternFill patternType="darkUp">
        <fgColor indexed="9"/>
        <bgColor indexed="22"/>
      </patternFill>
    </fill>
    <fill>
      <patternFill patternType="solid">
        <fgColor indexed="46"/>
        <bgColor indexed="9"/>
      </patternFill>
    </fill>
    <fill>
      <patternFill patternType="gray125">
        <fgColor indexed="22"/>
        <bgColor indexed="22"/>
      </patternFill>
    </fill>
    <fill>
      <patternFill patternType="solid">
        <fgColor indexed="42"/>
        <bgColor indexed="9"/>
      </patternFill>
    </fill>
    <fill>
      <patternFill patternType="solid">
        <fgColor indexed="43"/>
        <bgColor indexed="9"/>
      </patternFill>
    </fill>
    <fill>
      <patternFill patternType="lightGray">
        <fgColor indexed="43"/>
        <bgColor indexed="9"/>
      </patternFill>
    </fill>
  </fills>
  <borders count="1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 style="thick">
        <color indexed="9"/>
      </left>
      <right style="thick">
        <color indexed="9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098">
    <xf numFmtId="0" fontId="0" fillId="0" borderId="0"/>
    <xf numFmtId="0" fontId="4" fillId="0" borderId="0"/>
    <xf numFmtId="0" fontId="8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8" fillId="0" borderId="0"/>
    <xf numFmtId="0" fontId="6" fillId="0" borderId="0"/>
    <xf numFmtId="0" fontId="4" fillId="0" borderId="0"/>
    <xf numFmtId="164" fontId="6" fillId="0" borderId="0" applyFont="0" applyFill="0" applyBorder="0" applyAlignment="0" applyProtection="0"/>
    <xf numFmtId="40" fontId="6" fillId="2" borderId="1"/>
    <xf numFmtId="0" fontId="4" fillId="0" borderId="0"/>
    <xf numFmtId="164" fontId="6" fillId="0" borderId="0" applyFont="0" applyFill="0" applyBorder="0" applyAlignment="0" applyProtection="0"/>
    <xf numFmtId="0" fontId="4" fillId="0" borderId="0"/>
    <xf numFmtId="0" fontId="6" fillId="0" borderId="0"/>
    <xf numFmtId="0" fontId="6" fillId="0" borderId="0"/>
    <xf numFmtId="0" fontId="10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4" fillId="0" borderId="0"/>
    <xf numFmtId="40" fontId="6" fillId="2" borderId="1"/>
    <xf numFmtId="49" fontId="12" fillId="3" borderId="2">
      <alignment vertical="center"/>
    </xf>
    <xf numFmtId="49" fontId="13" fillId="3" borderId="2">
      <alignment vertical="center"/>
    </xf>
    <xf numFmtId="0" fontId="9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2" fillId="0" borderId="0"/>
    <xf numFmtId="0" fontId="3" fillId="0" borderId="0"/>
    <xf numFmtId="0" fontId="6" fillId="0" borderId="0"/>
    <xf numFmtId="0" fontId="10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3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5" fillId="4" borderId="0" applyNumberFormat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14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37" borderId="142" applyNumberFormat="0" applyFont="0" applyAlignment="0" applyProtection="0"/>
    <xf numFmtId="0" fontId="1" fillId="0" borderId="0"/>
    <xf numFmtId="49" fontId="13" fillId="3" borderId="144">
      <alignment vertical="center"/>
    </xf>
    <xf numFmtId="0" fontId="6" fillId="0" borderId="73">
      <alignment horizontal="right"/>
    </xf>
    <xf numFmtId="0" fontId="4" fillId="0" borderId="0"/>
    <xf numFmtId="0" fontId="6" fillId="0" borderId="73">
      <alignment horizontal="right"/>
    </xf>
    <xf numFmtId="0" fontId="6" fillId="37" borderId="124" applyNumberFormat="0" applyFont="0" applyAlignment="0" applyProtection="0"/>
    <xf numFmtId="0" fontId="6" fillId="0" borderId="0"/>
    <xf numFmtId="167" fontId="6" fillId="0" borderId="0"/>
    <xf numFmtId="168" fontId="6" fillId="0" borderId="0"/>
    <xf numFmtId="168" fontId="6" fillId="0" borderId="0"/>
    <xf numFmtId="0" fontId="6" fillId="0" borderId="0"/>
    <xf numFmtId="0" fontId="18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18" fillId="0" borderId="0"/>
    <xf numFmtId="0" fontId="6" fillId="0" borderId="0"/>
    <xf numFmtId="0" fontId="6" fillId="0" borderId="0"/>
    <xf numFmtId="167" fontId="18" fillId="0" borderId="0"/>
    <xf numFmtId="0" fontId="6" fillId="0" borderId="0"/>
    <xf numFmtId="0" fontId="4" fillId="0" borderId="0"/>
    <xf numFmtId="0" fontId="19" fillId="0" borderId="0"/>
    <xf numFmtId="0" fontId="6" fillId="0" borderId="0"/>
    <xf numFmtId="168" fontId="6" fillId="0" borderId="0"/>
    <xf numFmtId="168" fontId="6" fillId="0" borderId="0"/>
    <xf numFmtId="0" fontId="6" fillId="0" borderId="0"/>
    <xf numFmtId="0" fontId="20" fillId="0" borderId="0"/>
    <xf numFmtId="0" fontId="21" fillId="0" borderId="0"/>
    <xf numFmtId="0" fontId="8" fillId="0" borderId="0"/>
    <xf numFmtId="0" fontId="21" fillId="0" borderId="0"/>
    <xf numFmtId="0" fontId="8" fillId="0" borderId="0"/>
    <xf numFmtId="0" fontId="2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21" fillId="0" borderId="0"/>
    <xf numFmtId="0" fontId="19" fillId="0" borderId="0"/>
    <xf numFmtId="0" fontId="8" fillId="0" borderId="0"/>
    <xf numFmtId="0" fontId="21" fillId="0" borderId="0"/>
    <xf numFmtId="0" fontId="22" fillId="0" borderId="0">
      <alignment vertical="top"/>
    </xf>
    <xf numFmtId="0" fontId="22" fillId="0" borderId="0">
      <alignment vertical="top"/>
    </xf>
    <xf numFmtId="0" fontId="8" fillId="0" borderId="0"/>
    <xf numFmtId="0" fontId="21" fillId="0" borderId="0"/>
    <xf numFmtId="0" fontId="23" fillId="0" borderId="0"/>
    <xf numFmtId="0" fontId="24" fillId="0" borderId="0"/>
    <xf numFmtId="0" fontId="8" fillId="0" borderId="0"/>
    <xf numFmtId="0" fontId="21" fillId="0" borderId="0"/>
    <xf numFmtId="0" fontId="8" fillId="0" borderId="0"/>
    <xf numFmtId="0" fontId="21" fillId="0" borderId="0"/>
    <xf numFmtId="0" fontId="8" fillId="0" borderId="0"/>
    <xf numFmtId="0" fontId="2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9" fillId="0" borderId="0"/>
    <xf numFmtId="0" fontId="8" fillId="0" borderId="0"/>
    <xf numFmtId="0" fontId="21" fillId="0" borderId="0"/>
    <xf numFmtId="0" fontId="19" fillId="0" borderId="0"/>
    <xf numFmtId="0" fontId="19" fillId="0" borderId="0"/>
    <xf numFmtId="0" fontId="8" fillId="0" borderId="0"/>
    <xf numFmtId="0" fontId="21" fillId="0" borderId="0"/>
    <xf numFmtId="0" fontId="19" fillId="0" borderId="0"/>
    <xf numFmtId="0" fontId="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>
      <alignment vertical="top"/>
    </xf>
    <xf numFmtId="0" fontId="19" fillId="0" borderId="0"/>
    <xf numFmtId="0" fontId="8" fillId="0" borderId="0"/>
    <xf numFmtId="0" fontId="21" fillId="0" borderId="0"/>
    <xf numFmtId="0" fontId="8" fillId="0" borderId="0"/>
    <xf numFmtId="0" fontId="21" fillId="0" borderId="0"/>
    <xf numFmtId="0" fontId="23" fillId="0" borderId="0"/>
    <xf numFmtId="0" fontId="24" fillId="0" borderId="0"/>
    <xf numFmtId="0" fontId="8" fillId="0" borderId="0"/>
    <xf numFmtId="0" fontId="21" fillId="0" borderId="0"/>
    <xf numFmtId="0" fontId="8" fillId="0" borderId="0"/>
    <xf numFmtId="0" fontId="21" fillId="0" borderId="0"/>
    <xf numFmtId="0" fontId="8" fillId="0" borderId="0"/>
    <xf numFmtId="0" fontId="21" fillId="0" borderId="0"/>
    <xf numFmtId="0" fontId="8" fillId="0" borderId="0"/>
    <xf numFmtId="0" fontId="21" fillId="0" borderId="0"/>
    <xf numFmtId="0" fontId="8" fillId="0" borderId="0"/>
    <xf numFmtId="0" fontId="21" fillId="0" borderId="0"/>
    <xf numFmtId="0" fontId="8" fillId="0" borderId="0"/>
    <xf numFmtId="0" fontId="21" fillId="0" borderId="0"/>
    <xf numFmtId="0" fontId="8" fillId="0" borderId="0"/>
    <xf numFmtId="0" fontId="21" fillId="0" borderId="0"/>
    <xf numFmtId="0" fontId="25" fillId="0" borderId="0">
      <alignment vertical="top"/>
    </xf>
    <xf numFmtId="0" fontId="8" fillId="0" borderId="0"/>
    <xf numFmtId="0" fontId="21" fillId="0" borderId="0"/>
    <xf numFmtId="0" fontId="8" fillId="0" borderId="0"/>
    <xf numFmtId="0" fontId="21" fillId="0" borderId="0"/>
    <xf numFmtId="0" fontId="8" fillId="0" borderId="0"/>
    <xf numFmtId="0" fontId="21" fillId="0" borderId="0"/>
    <xf numFmtId="0" fontId="22" fillId="0" borderId="0">
      <alignment vertical="top"/>
    </xf>
    <xf numFmtId="0" fontId="23" fillId="0" borderId="0"/>
    <xf numFmtId="0" fontId="24" fillId="0" borderId="0"/>
    <xf numFmtId="0" fontId="8" fillId="0" borderId="0"/>
    <xf numFmtId="0" fontId="21" fillId="0" borderId="0"/>
    <xf numFmtId="0" fontId="19" fillId="0" borderId="0"/>
    <xf numFmtId="0" fontId="8" fillId="0" borderId="0"/>
    <xf numFmtId="0" fontId="21" fillId="0" borderId="0"/>
    <xf numFmtId="0" fontId="21" fillId="0" borderId="0"/>
    <xf numFmtId="0" fontId="8" fillId="0" borderId="0"/>
    <xf numFmtId="0" fontId="21" fillId="0" borderId="0"/>
    <xf numFmtId="0" fontId="8" fillId="0" borderId="0"/>
    <xf numFmtId="0" fontId="21" fillId="0" borderId="0"/>
    <xf numFmtId="0" fontId="20" fillId="0" borderId="0"/>
    <xf numFmtId="0" fontId="21" fillId="0" borderId="0"/>
    <xf numFmtId="0" fontId="8" fillId="0" borderId="0"/>
    <xf numFmtId="0" fontId="21" fillId="0" borderId="0"/>
    <xf numFmtId="0" fontId="23" fillId="0" borderId="0"/>
    <xf numFmtId="0" fontId="24" fillId="0" borderId="0"/>
    <xf numFmtId="0" fontId="23" fillId="0" borderId="0"/>
    <xf numFmtId="0" fontId="24" fillId="0" borderId="0"/>
    <xf numFmtId="0" fontId="8" fillId="0" borderId="0"/>
    <xf numFmtId="0" fontId="21" fillId="0" borderId="0"/>
    <xf numFmtId="0" fontId="20" fillId="0" borderId="0"/>
    <xf numFmtId="0" fontId="21" fillId="0" borderId="0"/>
    <xf numFmtId="0" fontId="8" fillId="0" borderId="0"/>
    <xf numFmtId="0" fontId="21" fillId="0" borderId="0"/>
    <xf numFmtId="0" fontId="8" fillId="0" borderId="0"/>
    <xf numFmtId="0" fontId="21" fillId="0" borderId="0"/>
    <xf numFmtId="0" fontId="8" fillId="0" borderId="0"/>
    <xf numFmtId="0" fontId="21" fillId="0" borderId="0"/>
    <xf numFmtId="0" fontId="20" fillId="0" borderId="0"/>
    <xf numFmtId="0" fontId="21" fillId="0" borderId="0"/>
    <xf numFmtId="0" fontId="19" fillId="0" borderId="0"/>
    <xf numFmtId="0" fontId="19" fillId="0" borderId="0"/>
    <xf numFmtId="0" fontId="8" fillId="0" borderId="0"/>
    <xf numFmtId="0" fontId="21" fillId="0" borderId="0"/>
    <xf numFmtId="0" fontId="19" fillId="0" borderId="0"/>
    <xf numFmtId="0" fontId="8" fillId="0" borderId="0"/>
    <xf numFmtId="0" fontId="21" fillId="0" borderId="0"/>
    <xf numFmtId="0" fontId="21" fillId="0" borderId="0"/>
    <xf numFmtId="0" fontId="25" fillId="0" borderId="0">
      <alignment vertical="top"/>
    </xf>
    <xf numFmtId="0" fontId="8" fillId="0" borderId="0"/>
    <xf numFmtId="0" fontId="21" fillId="0" borderId="0"/>
    <xf numFmtId="0" fontId="21" fillId="0" borderId="0"/>
    <xf numFmtId="0" fontId="8" fillId="0" borderId="0"/>
    <xf numFmtId="0" fontId="21" fillId="0" borderId="0"/>
    <xf numFmtId="0" fontId="21" fillId="0" borderId="0"/>
    <xf numFmtId="0" fontId="25" fillId="0" borderId="0">
      <alignment vertical="top"/>
    </xf>
    <xf numFmtId="0" fontId="8" fillId="0" borderId="0"/>
    <xf numFmtId="0" fontId="21" fillId="0" borderId="0"/>
    <xf numFmtId="0" fontId="21" fillId="0" borderId="0"/>
    <xf numFmtId="0" fontId="8" fillId="0" borderId="0"/>
    <xf numFmtId="0" fontId="21" fillId="0" borderId="0"/>
    <xf numFmtId="0" fontId="21" fillId="0" borderId="0"/>
    <xf numFmtId="0" fontId="8" fillId="0" borderId="0"/>
    <xf numFmtId="0" fontId="21" fillId="0" borderId="0"/>
    <xf numFmtId="0" fontId="21" fillId="0" borderId="0"/>
    <xf numFmtId="0" fontId="8" fillId="0" borderId="0"/>
    <xf numFmtId="0" fontId="21" fillId="0" borderId="0"/>
    <xf numFmtId="0" fontId="21" fillId="0" borderId="0"/>
    <xf numFmtId="0" fontId="8" fillId="0" borderId="0"/>
    <xf numFmtId="0" fontId="21" fillId="0" borderId="0"/>
    <xf numFmtId="0" fontId="21" fillId="0" borderId="0"/>
    <xf numFmtId="0" fontId="8" fillId="0" borderId="0"/>
    <xf numFmtId="0" fontId="21" fillId="0" borderId="0"/>
    <xf numFmtId="0" fontId="21" fillId="0" borderId="0"/>
    <xf numFmtId="0" fontId="8" fillId="0" borderId="0"/>
    <xf numFmtId="0" fontId="21" fillId="0" borderId="0"/>
    <xf numFmtId="0" fontId="21" fillId="0" borderId="0"/>
    <xf numFmtId="0" fontId="25" fillId="0" borderId="0">
      <alignment vertical="top"/>
    </xf>
    <xf numFmtId="0" fontId="8" fillId="0" borderId="0"/>
    <xf numFmtId="0" fontId="21" fillId="0" borderId="0"/>
    <xf numFmtId="0" fontId="20" fillId="0" borderId="0"/>
    <xf numFmtId="0" fontId="21" fillId="0" borderId="0"/>
    <xf numFmtId="0" fontId="22" fillId="0" borderId="0">
      <alignment vertical="top"/>
    </xf>
    <xf numFmtId="0" fontId="19" fillId="0" borderId="0"/>
    <xf numFmtId="0" fontId="20" fillId="0" borderId="0"/>
    <xf numFmtId="0" fontId="21" fillId="0" borderId="0"/>
    <xf numFmtId="0" fontId="20" fillId="0" borderId="0"/>
    <xf numFmtId="0" fontId="21" fillId="0" borderId="0"/>
    <xf numFmtId="0" fontId="20" fillId="0" borderId="0"/>
    <xf numFmtId="0" fontId="21" fillId="0" borderId="0"/>
    <xf numFmtId="0" fontId="22" fillId="0" borderId="0">
      <alignment vertical="top"/>
    </xf>
    <xf numFmtId="0" fontId="23" fillId="0" borderId="0"/>
    <xf numFmtId="0" fontId="24" fillId="0" borderId="0"/>
    <xf numFmtId="0" fontId="8" fillId="0" borderId="0"/>
    <xf numFmtId="0" fontId="21" fillId="0" borderId="0"/>
    <xf numFmtId="0" fontId="8" fillId="0" borderId="0"/>
    <xf numFmtId="0" fontId="21" fillId="0" borderId="0"/>
    <xf numFmtId="0" fontId="8" fillId="0" borderId="0"/>
    <xf numFmtId="0" fontId="21" fillId="0" borderId="0"/>
    <xf numFmtId="0" fontId="8" fillId="0" borderId="0"/>
    <xf numFmtId="0" fontId="21" fillId="0" borderId="0"/>
    <xf numFmtId="0" fontId="19" fillId="0" borderId="0"/>
    <xf numFmtId="0" fontId="20" fillId="0" borderId="0"/>
    <xf numFmtId="0" fontId="21" fillId="0" borderId="0"/>
    <xf numFmtId="0" fontId="23" fillId="0" borderId="0"/>
    <xf numFmtId="0" fontId="24" fillId="0" borderId="0"/>
    <xf numFmtId="0" fontId="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" fillId="0" borderId="0"/>
    <xf numFmtId="0" fontId="21" fillId="0" borderId="0"/>
    <xf numFmtId="0" fontId="21" fillId="0" borderId="0"/>
    <xf numFmtId="0" fontId="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" fillId="0" borderId="0"/>
    <xf numFmtId="0" fontId="21" fillId="0" borderId="0"/>
    <xf numFmtId="0" fontId="21" fillId="0" borderId="0"/>
    <xf numFmtId="0" fontId="8" fillId="0" borderId="0"/>
    <xf numFmtId="0" fontId="21" fillId="0" borderId="0"/>
    <xf numFmtId="0" fontId="21" fillId="0" borderId="0"/>
    <xf numFmtId="0" fontId="8" fillId="0" borderId="0"/>
    <xf numFmtId="0" fontId="21" fillId="0" borderId="0"/>
    <xf numFmtId="0" fontId="21" fillId="0" borderId="0"/>
    <xf numFmtId="0" fontId="2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0"/>
    <xf numFmtId="0" fontId="8" fillId="0" borderId="0"/>
    <xf numFmtId="0" fontId="21" fillId="0" borderId="0"/>
    <xf numFmtId="0" fontId="8" fillId="0" borderId="0"/>
    <xf numFmtId="0" fontId="21" fillId="0" borderId="0"/>
    <xf numFmtId="0" fontId="23" fillId="0" borderId="0"/>
    <xf numFmtId="0" fontId="24" fillId="0" borderId="0"/>
    <xf numFmtId="0" fontId="20" fillId="0" borderId="0"/>
    <xf numFmtId="0" fontId="21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0" borderId="0"/>
    <xf numFmtId="0" fontId="21" fillId="0" borderId="0"/>
    <xf numFmtId="0" fontId="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8" fillId="0" borderId="0"/>
    <xf numFmtId="0" fontId="21" fillId="0" borderId="0"/>
    <xf numFmtId="0" fontId="8" fillId="0" borderId="0"/>
    <xf numFmtId="0" fontId="21" fillId="0" borderId="0"/>
    <xf numFmtId="0" fontId="8" fillId="0" borderId="0"/>
    <xf numFmtId="0" fontId="21" fillId="0" borderId="0"/>
    <xf numFmtId="0" fontId="20" fillId="0" borderId="0"/>
    <xf numFmtId="0" fontId="21" fillId="0" borderId="0"/>
    <xf numFmtId="0" fontId="19" fillId="0" borderId="0"/>
    <xf numFmtId="0" fontId="19" fillId="0" borderId="0"/>
    <xf numFmtId="44" fontId="26" fillId="0" borderId="0">
      <protection locked="0"/>
    </xf>
    <xf numFmtId="44" fontId="27" fillId="0" borderId="0">
      <protection locked="0"/>
    </xf>
    <xf numFmtId="44" fontId="26" fillId="0" borderId="0">
      <protection locked="0"/>
    </xf>
    <xf numFmtId="44" fontId="27" fillId="0" borderId="0">
      <protection locked="0"/>
    </xf>
    <xf numFmtId="44" fontId="26" fillId="0" borderId="0">
      <protection locked="0"/>
    </xf>
    <xf numFmtId="44" fontId="27" fillId="0" borderId="0">
      <protection locked="0"/>
    </xf>
    <xf numFmtId="0" fontId="28" fillId="0" borderId="0">
      <protection locked="0"/>
    </xf>
    <xf numFmtId="0" fontId="29" fillId="0" borderId="0">
      <protection locked="0"/>
    </xf>
    <xf numFmtId="0" fontId="28" fillId="0" borderId="0">
      <protection locked="0"/>
    </xf>
    <xf numFmtId="0" fontId="29" fillId="0" borderId="0">
      <protection locked="0"/>
    </xf>
    <xf numFmtId="0" fontId="30" fillId="0" borderId="0"/>
    <xf numFmtId="0" fontId="26" fillId="0" borderId="5">
      <protection locked="0"/>
    </xf>
    <xf numFmtId="0" fontId="27" fillId="0" borderId="5">
      <protection locked="0"/>
    </xf>
    <xf numFmtId="0" fontId="31" fillId="0" borderId="0"/>
    <xf numFmtId="0" fontId="32" fillId="9" borderId="0" applyNumberFormat="0" applyBorder="0" applyAlignment="0" applyProtection="0"/>
    <xf numFmtId="0" fontId="14" fillId="9" borderId="0" applyNumberFormat="0" applyBorder="0" applyAlignment="0" applyProtection="0"/>
    <xf numFmtId="0" fontId="32" fillId="10" borderId="0" applyNumberFormat="0" applyBorder="0" applyAlignment="0" applyProtection="0"/>
    <xf numFmtId="0" fontId="14" fillId="10" borderId="0" applyNumberFormat="0" applyBorder="0" applyAlignment="0" applyProtection="0"/>
    <xf numFmtId="0" fontId="32" fillId="4" borderId="0" applyNumberFormat="0" applyBorder="0" applyAlignment="0" applyProtection="0"/>
    <xf numFmtId="0" fontId="14" fillId="4" borderId="0" applyNumberFormat="0" applyBorder="0" applyAlignment="0" applyProtection="0"/>
    <xf numFmtId="0" fontId="32" fillId="11" borderId="0" applyNumberFormat="0" applyBorder="0" applyAlignment="0" applyProtection="0"/>
    <xf numFmtId="0" fontId="14" fillId="11" borderId="0" applyNumberFormat="0" applyBorder="0" applyAlignment="0" applyProtection="0"/>
    <xf numFmtId="0" fontId="32" fillId="12" borderId="0" applyNumberFormat="0" applyBorder="0" applyAlignment="0" applyProtection="0"/>
    <xf numFmtId="0" fontId="14" fillId="12" borderId="0" applyNumberFormat="0" applyBorder="0" applyAlignment="0" applyProtection="0"/>
    <xf numFmtId="0" fontId="32" fillId="13" borderId="0" applyNumberFormat="0" applyBorder="0" applyAlignment="0" applyProtection="0"/>
    <xf numFmtId="0" fontId="14" fillId="13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4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32" fillId="14" borderId="0" applyNumberFormat="0" applyBorder="0" applyAlignment="0" applyProtection="0"/>
    <xf numFmtId="0" fontId="14" fillId="14" borderId="0" applyNumberFormat="0" applyBorder="0" applyAlignment="0" applyProtection="0"/>
    <xf numFmtId="0" fontId="32" fillId="15" borderId="0" applyNumberFormat="0" applyBorder="0" applyAlignment="0" applyProtection="0"/>
    <xf numFmtId="0" fontId="14" fillId="15" borderId="0" applyNumberFormat="0" applyBorder="0" applyAlignment="0" applyProtection="0"/>
    <xf numFmtId="0" fontId="32" fillId="16" borderId="0" applyNumberFormat="0" applyBorder="0" applyAlignment="0" applyProtection="0"/>
    <xf numFmtId="0" fontId="14" fillId="16" borderId="0" applyNumberFormat="0" applyBorder="0" applyAlignment="0" applyProtection="0"/>
    <xf numFmtId="0" fontId="32" fillId="11" borderId="0" applyNumberFormat="0" applyBorder="0" applyAlignment="0" applyProtection="0"/>
    <xf numFmtId="0" fontId="14" fillId="11" borderId="0" applyNumberFormat="0" applyBorder="0" applyAlignment="0" applyProtection="0"/>
    <xf numFmtId="0" fontId="32" fillId="14" borderId="0" applyNumberFormat="0" applyBorder="0" applyAlignment="0" applyProtection="0"/>
    <xf numFmtId="0" fontId="14" fillId="14" borderId="0" applyNumberFormat="0" applyBorder="0" applyAlignment="0" applyProtection="0"/>
    <xf numFmtId="0" fontId="32" fillId="17" borderId="0" applyNumberFormat="0" applyBorder="0" applyAlignment="0" applyProtection="0"/>
    <xf numFmtId="0" fontId="14" fillId="17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8" borderId="0" applyNumberFormat="0" applyBorder="0" applyAlignment="0" applyProtection="0"/>
    <xf numFmtId="0" fontId="33" fillId="15" borderId="0" applyNumberFormat="0" applyBorder="0" applyAlignment="0" applyProtection="0"/>
    <xf numFmtId="0" fontId="34" fillId="15" borderId="0" applyNumberFormat="0" applyBorder="0" applyAlignment="0" applyProtection="0"/>
    <xf numFmtId="0" fontId="33" fillId="16" borderId="0" applyNumberFormat="0" applyBorder="0" applyAlignment="0" applyProtection="0"/>
    <xf numFmtId="0" fontId="34" fillId="16" borderId="0" applyNumberFormat="0" applyBorder="0" applyAlignment="0" applyProtection="0"/>
    <xf numFmtId="0" fontId="33" fillId="19" borderId="0" applyNumberFormat="0" applyBorder="0" applyAlignment="0" applyProtection="0"/>
    <xf numFmtId="0" fontId="34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21" borderId="0" applyNumberFormat="0" applyBorder="0" applyAlignment="0" applyProtection="0"/>
    <xf numFmtId="0" fontId="35" fillId="18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18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3" fillId="22" borderId="0" applyNumberFormat="0" applyBorder="0" applyAlignment="0" applyProtection="0"/>
    <xf numFmtId="0" fontId="34" fillId="22" borderId="0" applyNumberFormat="0" applyBorder="0" applyAlignment="0" applyProtection="0"/>
    <xf numFmtId="0" fontId="33" fillId="23" borderId="0" applyNumberFormat="0" applyBorder="0" applyAlignment="0" applyProtection="0"/>
    <xf numFmtId="0" fontId="34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4" borderId="0" applyNumberFormat="0" applyBorder="0" applyAlignment="0" applyProtection="0"/>
    <xf numFmtId="0" fontId="33" fillId="19" borderId="0" applyNumberFormat="0" applyBorder="0" applyAlignment="0" applyProtection="0"/>
    <xf numFmtId="0" fontId="34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0" borderId="0" applyNumberFormat="0" applyBorder="0" applyAlignment="0" applyProtection="0"/>
    <xf numFmtId="0" fontId="33" fillId="25" borderId="0" applyNumberFormat="0" applyBorder="0" applyAlignment="0" applyProtection="0"/>
    <xf numFmtId="0" fontId="34" fillId="25" borderId="0" applyNumberFormat="0" applyBorder="0" applyAlignment="0" applyProtection="0"/>
    <xf numFmtId="0" fontId="36" fillId="10" borderId="0" applyNumberFormat="0" applyBorder="0" applyAlignment="0" applyProtection="0"/>
    <xf numFmtId="0" fontId="37" fillId="10" borderId="0" applyNumberFormat="0" applyBorder="0" applyAlignment="0" applyProtection="0"/>
    <xf numFmtId="5" fontId="38" fillId="0" borderId="6" applyAlignment="0" applyProtection="0"/>
    <xf numFmtId="5" fontId="39" fillId="0" borderId="6" applyAlignment="0" applyProtection="0"/>
    <xf numFmtId="5" fontId="39" fillId="0" borderId="6" applyAlignment="0" applyProtection="0"/>
    <xf numFmtId="5" fontId="39" fillId="0" borderId="6" applyAlignment="0" applyProtection="0"/>
    <xf numFmtId="5" fontId="39" fillId="0" borderId="6" applyAlignment="0" applyProtection="0"/>
    <xf numFmtId="5" fontId="39" fillId="0" borderId="6" applyAlignment="0" applyProtection="0"/>
    <xf numFmtId="5" fontId="39" fillId="0" borderId="6" applyAlignment="0" applyProtection="0"/>
    <xf numFmtId="5" fontId="39" fillId="0" borderId="6" applyAlignment="0" applyProtection="0"/>
    <xf numFmtId="5" fontId="39" fillId="0" borderId="6" applyAlignment="0" applyProtection="0"/>
    <xf numFmtId="5" fontId="39" fillId="0" borderId="6" applyAlignment="0" applyProtection="0"/>
    <xf numFmtId="5" fontId="39" fillId="0" borderId="6" applyAlignment="0" applyProtection="0"/>
    <xf numFmtId="5" fontId="39" fillId="0" borderId="6" applyAlignment="0" applyProtection="0"/>
    <xf numFmtId="5" fontId="39" fillId="0" borderId="6" applyAlignment="0" applyProtection="0"/>
    <xf numFmtId="5" fontId="39" fillId="0" borderId="6" applyAlignment="0" applyProtection="0"/>
    <xf numFmtId="5" fontId="39" fillId="0" borderId="6" applyAlignment="0" applyProtection="0"/>
    <xf numFmtId="5" fontId="38" fillId="0" borderId="6" applyAlignment="0" applyProtection="0"/>
    <xf numFmtId="5" fontId="38" fillId="0" borderId="6" applyAlignment="0" applyProtection="0"/>
    <xf numFmtId="5" fontId="38" fillId="0" borderId="6" applyAlignment="0" applyProtection="0"/>
    <xf numFmtId="5" fontId="38" fillId="0" borderId="6" applyAlignment="0" applyProtection="0"/>
    <xf numFmtId="5" fontId="38" fillId="0" borderId="6" applyAlignment="0" applyProtection="0"/>
    <xf numFmtId="5" fontId="38" fillId="0" borderId="6" applyAlignment="0" applyProtection="0"/>
    <xf numFmtId="5" fontId="38" fillId="0" borderId="6" applyAlignment="0" applyProtection="0"/>
    <xf numFmtId="5" fontId="38" fillId="0" borderId="6" applyAlignment="0" applyProtection="0"/>
    <xf numFmtId="5" fontId="38" fillId="0" borderId="6" applyAlignment="0" applyProtection="0"/>
    <xf numFmtId="5" fontId="38" fillId="0" borderId="6" applyAlignment="0" applyProtection="0"/>
    <xf numFmtId="5" fontId="38" fillId="0" borderId="6" applyAlignment="0" applyProtection="0"/>
    <xf numFmtId="5" fontId="38" fillId="0" borderId="6" applyAlignment="0" applyProtection="0"/>
    <xf numFmtId="5" fontId="38" fillId="0" borderId="6" applyAlignment="0" applyProtection="0"/>
    <xf numFmtId="169" fontId="40" fillId="0" borderId="0" applyFill="0" applyBorder="0" applyAlignment="0"/>
    <xf numFmtId="170" fontId="40" fillId="0" borderId="0" applyFill="0" applyBorder="0" applyAlignment="0"/>
    <xf numFmtId="171" fontId="40" fillId="0" borderId="0" applyFill="0" applyBorder="0" applyAlignment="0"/>
    <xf numFmtId="172" fontId="41" fillId="0" borderId="0" applyFill="0" applyBorder="0" applyAlignment="0"/>
    <xf numFmtId="172" fontId="42" fillId="0" borderId="0" applyFill="0" applyBorder="0" applyAlignment="0"/>
    <xf numFmtId="173" fontId="41" fillId="0" borderId="0" applyFill="0" applyBorder="0" applyAlignment="0"/>
    <xf numFmtId="173" fontId="42" fillId="0" borderId="0" applyFill="0" applyBorder="0" applyAlignment="0"/>
    <xf numFmtId="169" fontId="40" fillId="0" borderId="0" applyFill="0" applyBorder="0" applyAlignment="0"/>
    <xf numFmtId="174" fontId="41" fillId="0" borderId="0" applyFill="0" applyBorder="0" applyAlignment="0"/>
    <xf numFmtId="174" fontId="42" fillId="0" borderId="0" applyFill="0" applyBorder="0" applyAlignment="0"/>
    <xf numFmtId="175" fontId="41" fillId="0" borderId="0" applyFill="0" applyBorder="0" applyAlignment="0"/>
    <xf numFmtId="170" fontId="40" fillId="0" borderId="0" applyFill="0" applyBorder="0" applyAlignment="0"/>
    <xf numFmtId="0" fontId="43" fillId="0" borderId="0" applyNumberFormat="0" applyBorder="0" applyAlignment="0"/>
    <xf numFmtId="0" fontId="44" fillId="26" borderId="7" applyNumberFormat="0" applyAlignment="0" applyProtection="0"/>
    <xf numFmtId="0" fontId="45" fillId="26" borderId="7" applyNumberFormat="0" applyAlignment="0" applyProtection="0"/>
    <xf numFmtId="0" fontId="45" fillId="26" borderId="7" applyNumberFormat="0" applyAlignment="0" applyProtection="0"/>
    <xf numFmtId="0" fontId="45" fillId="26" borderId="7" applyNumberFormat="0" applyAlignment="0" applyProtection="0"/>
    <xf numFmtId="0" fontId="45" fillId="26" borderId="7" applyNumberFormat="0" applyAlignment="0" applyProtection="0"/>
    <xf numFmtId="0" fontId="45" fillId="26" borderId="7" applyNumberFormat="0" applyAlignment="0" applyProtection="0"/>
    <xf numFmtId="0" fontId="45" fillId="26" borderId="7" applyNumberFormat="0" applyAlignment="0" applyProtection="0"/>
    <xf numFmtId="0" fontId="45" fillId="26" borderId="7" applyNumberFormat="0" applyAlignment="0" applyProtection="0"/>
    <xf numFmtId="0" fontId="45" fillId="26" borderId="7" applyNumberFormat="0" applyAlignment="0" applyProtection="0"/>
    <xf numFmtId="0" fontId="45" fillId="26" borderId="7" applyNumberFormat="0" applyAlignment="0" applyProtection="0"/>
    <xf numFmtId="0" fontId="45" fillId="26" borderId="7" applyNumberFormat="0" applyAlignment="0" applyProtection="0"/>
    <xf numFmtId="0" fontId="45" fillId="26" borderId="7" applyNumberFormat="0" applyAlignment="0" applyProtection="0"/>
    <xf numFmtId="0" fontId="45" fillId="26" borderId="7" applyNumberFormat="0" applyAlignment="0" applyProtection="0"/>
    <xf numFmtId="0" fontId="45" fillId="26" borderId="7" applyNumberFormat="0" applyAlignment="0" applyProtection="0"/>
    <xf numFmtId="0" fontId="45" fillId="26" borderId="7" applyNumberFormat="0" applyAlignment="0" applyProtection="0"/>
    <xf numFmtId="0" fontId="44" fillId="26" borderId="7" applyNumberFormat="0" applyAlignment="0" applyProtection="0"/>
    <xf numFmtId="0" fontId="44" fillId="26" borderId="7" applyNumberFormat="0" applyAlignment="0" applyProtection="0"/>
    <xf numFmtId="0" fontId="44" fillId="26" borderId="7" applyNumberFormat="0" applyAlignment="0" applyProtection="0"/>
    <xf numFmtId="0" fontId="44" fillId="26" borderId="7" applyNumberFormat="0" applyAlignment="0" applyProtection="0"/>
    <xf numFmtId="0" fontId="44" fillId="26" borderId="7" applyNumberFormat="0" applyAlignment="0" applyProtection="0"/>
    <xf numFmtId="0" fontId="44" fillId="26" borderId="7" applyNumberFormat="0" applyAlignment="0" applyProtection="0"/>
    <xf numFmtId="0" fontId="44" fillId="26" borderId="7" applyNumberFormat="0" applyAlignment="0" applyProtection="0"/>
    <xf numFmtId="0" fontId="44" fillId="26" borderId="7" applyNumberFormat="0" applyAlignment="0" applyProtection="0"/>
    <xf numFmtId="0" fontId="44" fillId="26" borderId="7" applyNumberFormat="0" applyAlignment="0" applyProtection="0"/>
    <xf numFmtId="0" fontId="44" fillId="26" borderId="7" applyNumberFormat="0" applyAlignment="0" applyProtection="0"/>
    <xf numFmtId="0" fontId="44" fillId="26" borderId="7" applyNumberFormat="0" applyAlignment="0" applyProtection="0"/>
    <xf numFmtId="0" fontId="44" fillId="26" borderId="7" applyNumberFormat="0" applyAlignment="0" applyProtection="0"/>
    <xf numFmtId="0" fontId="44" fillId="26" borderId="7" applyNumberFormat="0" applyAlignment="0" applyProtection="0"/>
    <xf numFmtId="3" fontId="46" fillId="27" borderId="8">
      <alignment horizontal="left" vertical="center"/>
    </xf>
    <xf numFmtId="0" fontId="47" fillId="0" borderId="0">
      <alignment horizontal="left" vertical="top"/>
    </xf>
    <xf numFmtId="0" fontId="48" fillId="28" borderId="9" applyNumberFormat="0" applyAlignment="0" applyProtection="0"/>
    <xf numFmtId="0" fontId="49" fillId="28" borderId="9" applyNumberFormat="0" applyAlignment="0" applyProtection="0"/>
    <xf numFmtId="0" fontId="50" fillId="0" borderId="10">
      <alignment horizontal="center"/>
    </xf>
    <xf numFmtId="169" fontId="4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6" fontId="51" fillId="0" borderId="0" applyFill="0" applyBorder="0" applyProtection="0"/>
    <xf numFmtId="177" fontId="52" fillId="0" borderId="0" applyFont="0" applyFill="0" applyBorder="0" applyAlignment="0" applyProtection="0"/>
    <xf numFmtId="177" fontId="53" fillId="0" borderId="0" applyFont="0" applyFill="0" applyBorder="0" applyAlignment="0" applyProtection="0"/>
    <xf numFmtId="6" fontId="53" fillId="0" borderId="0" applyFont="0" applyFill="0" applyBorder="0" applyAlignment="0" applyProtection="0"/>
    <xf numFmtId="170" fontId="40" fillId="0" borderId="0" applyFont="0" applyFill="0" applyBorder="0" applyAlignment="0" applyProtection="0"/>
    <xf numFmtId="178" fontId="18" fillId="7" borderId="0" applyFont="0" applyFill="0" applyBorder="0" applyAlignment="0" applyProtection="0"/>
    <xf numFmtId="14" fontId="54" fillId="0" borderId="0" applyFill="0" applyBorder="0" applyAlignment="0"/>
    <xf numFmtId="179" fontId="18" fillId="7" borderId="0" applyFont="0" applyFill="0" applyBorder="0" applyAlignment="0" applyProtection="0"/>
    <xf numFmtId="180" fontId="51" fillId="0" borderId="0" applyFill="0" applyBorder="0" applyProtection="0"/>
    <xf numFmtId="180" fontId="51" fillId="0" borderId="6" applyFill="0" applyProtection="0"/>
    <xf numFmtId="180" fontId="51" fillId="0" borderId="6" applyFill="0" applyProtection="0"/>
    <xf numFmtId="180" fontId="51" fillId="0" borderId="6" applyFill="0" applyProtection="0"/>
    <xf numFmtId="180" fontId="51" fillId="0" borderId="6" applyFill="0" applyProtection="0"/>
    <xf numFmtId="180" fontId="51" fillId="0" borderId="6" applyFill="0" applyProtection="0"/>
    <xf numFmtId="180" fontId="51" fillId="0" borderId="6" applyFill="0" applyProtection="0"/>
    <xf numFmtId="180" fontId="51" fillId="0" borderId="6" applyFill="0" applyProtection="0"/>
    <xf numFmtId="180" fontId="51" fillId="0" borderId="6" applyFill="0" applyProtection="0"/>
    <xf numFmtId="180" fontId="51" fillId="0" borderId="6" applyFill="0" applyProtection="0"/>
    <xf numFmtId="180" fontId="51" fillId="0" borderId="6" applyFill="0" applyProtection="0"/>
    <xf numFmtId="180" fontId="51" fillId="0" borderId="6" applyFill="0" applyProtection="0"/>
    <xf numFmtId="180" fontId="51" fillId="0" borderId="6" applyFill="0" applyProtection="0"/>
    <xf numFmtId="180" fontId="51" fillId="0" borderId="6" applyFill="0" applyProtection="0"/>
    <xf numFmtId="180" fontId="51" fillId="0" borderId="6" applyFill="0" applyProtection="0"/>
    <xf numFmtId="180" fontId="51" fillId="0" borderId="5" applyFill="0" applyProtection="0"/>
    <xf numFmtId="38" fontId="52" fillId="0" borderId="11">
      <alignment vertical="center"/>
    </xf>
    <xf numFmtId="38" fontId="53" fillId="0" borderId="11">
      <alignment vertical="center"/>
    </xf>
    <xf numFmtId="3" fontId="55" fillId="0" borderId="12" applyNumberFormat="0" applyFont="0" applyFill="0" applyBorder="0" applyAlignment="0">
      <alignment horizontal="left" vertical="center"/>
      <protection locked="0"/>
    </xf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9" fontId="40" fillId="0" borderId="0" applyFill="0" applyBorder="0" applyAlignment="0"/>
    <xf numFmtId="170" fontId="40" fillId="0" borderId="0" applyFill="0" applyBorder="0" applyAlignment="0"/>
    <xf numFmtId="169" fontId="40" fillId="0" borderId="0" applyFill="0" applyBorder="0" applyAlignment="0"/>
    <xf numFmtId="174" fontId="41" fillId="0" borderId="0" applyFill="0" applyBorder="0" applyAlignment="0"/>
    <xf numFmtId="174" fontId="42" fillId="0" borderId="0" applyFill="0" applyBorder="0" applyAlignment="0"/>
    <xf numFmtId="175" fontId="41" fillId="0" borderId="0" applyFill="0" applyBorder="0" applyAlignment="0"/>
    <xf numFmtId="170" fontId="40" fillId="0" borderId="0" applyFill="0" applyBorder="0" applyAlignment="0"/>
    <xf numFmtId="167" fontId="8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0" fontId="60" fillId="29" borderId="3" applyNumberFormat="0" applyFill="0" applyBorder="0" applyAlignment="0" applyProtection="0">
      <protection locked="0"/>
    </xf>
    <xf numFmtId="10" fontId="60" fillId="29" borderId="3" applyNumberFormat="0" applyFill="0" applyBorder="0" applyAlignment="0" applyProtection="0">
      <protection locked="0"/>
    </xf>
    <xf numFmtId="10" fontId="60" fillId="29" borderId="3" applyNumberFormat="0" applyFill="0" applyBorder="0" applyAlignment="0" applyProtection="0">
      <protection locked="0"/>
    </xf>
    <xf numFmtId="10" fontId="60" fillId="29" borderId="3" applyNumberFormat="0" applyFill="0" applyBorder="0" applyAlignment="0" applyProtection="0">
      <protection locked="0"/>
    </xf>
    <xf numFmtId="10" fontId="60" fillId="29" borderId="3" applyNumberFormat="0" applyFill="0" applyBorder="0" applyAlignment="0" applyProtection="0">
      <protection locked="0"/>
    </xf>
    <xf numFmtId="10" fontId="60" fillId="29" borderId="3" applyNumberFormat="0" applyFill="0" applyBorder="0" applyAlignment="0" applyProtection="0">
      <protection locked="0"/>
    </xf>
    <xf numFmtId="10" fontId="60" fillId="29" borderId="3" applyNumberFormat="0" applyFill="0" applyBorder="0" applyAlignment="0" applyProtection="0">
      <protection locked="0"/>
    </xf>
    <xf numFmtId="0" fontId="6" fillId="30" borderId="0" applyNumberFormat="0" applyFont="0" applyBorder="0">
      <alignment horizontal="left" vertical="center"/>
    </xf>
    <xf numFmtId="0" fontId="6" fillId="30" borderId="0" applyNumberFormat="0" applyFont="0" applyBorder="0">
      <alignment horizontal="left" vertical="center"/>
    </xf>
    <xf numFmtId="0" fontId="61" fillId="4" borderId="0" applyNumberFormat="0" applyBorder="0" applyAlignment="0" applyProtection="0"/>
    <xf numFmtId="0" fontId="62" fillId="4" borderId="0" applyNumberFormat="0" applyBorder="0" applyAlignment="0" applyProtection="0"/>
    <xf numFmtId="0" fontId="63" fillId="27" borderId="11">
      <alignment horizontal="left" vertical="center" wrapText="1"/>
    </xf>
    <xf numFmtId="0" fontId="64" fillId="27" borderId="11">
      <alignment horizontal="left" vertical="center" wrapText="1"/>
    </xf>
    <xf numFmtId="38" fontId="65" fillId="31" borderId="0" applyNumberFormat="0" applyBorder="0" applyAlignment="0" applyProtection="0"/>
    <xf numFmtId="0" fontId="66" fillId="0" borderId="13" applyNumberFormat="0" applyAlignment="0" applyProtection="0">
      <alignment horizontal="left" vertical="center"/>
    </xf>
    <xf numFmtId="0" fontId="66" fillId="0" borderId="4">
      <alignment horizontal="left" vertical="center"/>
    </xf>
    <xf numFmtId="0" fontId="66" fillId="0" borderId="4">
      <alignment horizontal="left" vertical="center"/>
    </xf>
    <xf numFmtId="0" fontId="66" fillId="0" borderId="4">
      <alignment horizontal="left" vertical="center"/>
    </xf>
    <xf numFmtId="0" fontId="66" fillId="0" borderId="4">
      <alignment horizontal="left" vertical="center"/>
    </xf>
    <xf numFmtId="0" fontId="66" fillId="0" borderId="4">
      <alignment horizontal="left" vertical="center"/>
    </xf>
    <xf numFmtId="0" fontId="67" fillId="0" borderId="0" applyNumberFormat="0" applyFill="0" applyBorder="0" applyAlignment="0" applyProtection="0">
      <alignment horizontal="left" vertical="top"/>
    </xf>
    <xf numFmtId="0" fontId="17" fillId="0" borderId="0">
      <alignment horizontal="left" vertical="top"/>
    </xf>
    <xf numFmtId="0" fontId="68" fillId="0" borderId="0">
      <alignment horizontal="left" vertical="top"/>
    </xf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/>
    <xf numFmtId="0" fontId="72" fillId="32" borderId="14">
      <alignment horizontal="right"/>
    </xf>
    <xf numFmtId="3" fontId="72" fillId="33" borderId="15" applyBorder="0">
      <alignment horizontal="right" vertical="center"/>
      <protection locked="0"/>
    </xf>
    <xf numFmtId="10" fontId="65" fillId="32" borderId="3" applyNumberFormat="0" applyBorder="0" applyAlignment="0" applyProtection="0"/>
    <xf numFmtId="10" fontId="65" fillId="32" borderId="3" applyNumberFormat="0" applyBorder="0" applyAlignment="0" applyProtection="0"/>
    <xf numFmtId="10" fontId="65" fillId="32" borderId="3" applyNumberFormat="0" applyBorder="0" applyAlignment="0" applyProtection="0"/>
    <xf numFmtId="10" fontId="65" fillId="32" borderId="3" applyNumberFormat="0" applyBorder="0" applyAlignment="0" applyProtection="0"/>
    <xf numFmtId="10" fontId="65" fillId="32" borderId="3" applyNumberFormat="0" applyBorder="0" applyAlignment="0" applyProtection="0"/>
    <xf numFmtId="10" fontId="65" fillId="32" borderId="3" applyNumberFormat="0" applyBorder="0" applyAlignment="0" applyProtection="0"/>
    <xf numFmtId="10" fontId="65" fillId="32" borderId="3" applyNumberFormat="0" applyBorder="0" applyAlignment="0" applyProtection="0"/>
    <xf numFmtId="181" fontId="18" fillId="34" borderId="3" applyNumberFormat="0" applyFont="0" applyAlignment="0">
      <protection locked="0"/>
    </xf>
    <xf numFmtId="181" fontId="18" fillId="34" borderId="3" applyNumberFormat="0" applyFont="0" applyAlignment="0">
      <protection locked="0"/>
    </xf>
    <xf numFmtId="181" fontId="18" fillId="34" borderId="3" applyNumberFormat="0" applyFont="0" applyAlignment="0">
      <protection locked="0"/>
    </xf>
    <xf numFmtId="181" fontId="18" fillId="34" borderId="3" applyNumberFormat="0" applyFont="0" applyAlignment="0">
      <protection locked="0"/>
    </xf>
    <xf numFmtId="181" fontId="18" fillId="34" borderId="3" applyNumberFormat="0" applyFont="0" applyAlignment="0">
      <protection locked="0"/>
    </xf>
    <xf numFmtId="181" fontId="18" fillId="34" borderId="3" applyNumberFormat="0" applyFont="0" applyAlignment="0">
      <protection locked="0"/>
    </xf>
    <xf numFmtId="181" fontId="18" fillId="34" borderId="3" applyNumberFormat="0" applyFont="0" applyAlignment="0">
      <protection locked="0"/>
    </xf>
    <xf numFmtId="181" fontId="18" fillId="34" borderId="3" applyNumberFormat="0" applyFont="0" applyAlignment="0">
      <protection locked="0"/>
    </xf>
    <xf numFmtId="181" fontId="18" fillId="34" borderId="3" applyNumberFormat="0" applyFont="0" applyAlignment="0">
      <protection locked="0"/>
    </xf>
    <xf numFmtId="181" fontId="18" fillId="34" borderId="3" applyNumberFormat="0" applyFont="0" applyAlignment="0">
      <protection locked="0"/>
    </xf>
    <xf numFmtId="181" fontId="18" fillId="34" borderId="3" applyNumberFormat="0" applyFont="0" applyAlignment="0">
      <protection locked="0"/>
    </xf>
    <xf numFmtId="181" fontId="18" fillId="34" borderId="3" applyNumberFormat="0" applyFont="0" applyAlignment="0">
      <protection locked="0"/>
    </xf>
    <xf numFmtId="181" fontId="18" fillId="34" borderId="3" applyNumberFormat="0" applyFont="0" applyAlignment="0">
      <protection locked="0"/>
    </xf>
    <xf numFmtId="181" fontId="18" fillId="34" borderId="3" applyNumberFormat="0" applyFont="0" applyAlignment="0">
      <protection locked="0"/>
    </xf>
    <xf numFmtId="40" fontId="74" fillId="0" borderId="0">
      <protection locked="0"/>
    </xf>
    <xf numFmtId="1" fontId="75" fillId="0" borderId="0">
      <alignment horizontal="center"/>
      <protection locked="0"/>
    </xf>
    <xf numFmtId="182" fontId="22" fillId="0" borderId="0" applyFont="0" applyFill="0" applyBorder="0" applyAlignment="0" applyProtection="0"/>
    <xf numFmtId="183" fontId="76" fillId="0" borderId="0" applyFont="0" applyFill="0" applyBorder="0" applyAlignment="0" applyProtection="0"/>
    <xf numFmtId="0" fontId="77" fillId="0" borderId="14">
      <alignment horizontal="left"/>
    </xf>
    <xf numFmtId="3" fontId="78" fillId="35" borderId="8">
      <alignment vertical="center"/>
    </xf>
    <xf numFmtId="38" fontId="79" fillId="0" borderId="0"/>
    <xf numFmtId="38" fontId="80" fillId="0" borderId="0"/>
    <xf numFmtId="38" fontId="81" fillId="0" borderId="0"/>
    <xf numFmtId="38" fontId="82" fillId="0" borderId="0"/>
    <xf numFmtId="0" fontId="83" fillId="0" borderId="0"/>
    <xf numFmtId="0" fontId="83" fillId="0" borderId="0"/>
    <xf numFmtId="169" fontId="40" fillId="0" borderId="0" applyFill="0" applyBorder="0" applyAlignment="0"/>
    <xf numFmtId="170" fontId="40" fillId="0" borderId="0" applyFill="0" applyBorder="0" applyAlignment="0"/>
    <xf numFmtId="169" fontId="40" fillId="0" borderId="0" applyFill="0" applyBorder="0" applyAlignment="0"/>
    <xf numFmtId="174" fontId="41" fillId="0" borderId="0" applyFill="0" applyBorder="0" applyAlignment="0"/>
    <xf numFmtId="174" fontId="42" fillId="0" borderId="0" applyFill="0" applyBorder="0" applyAlignment="0"/>
    <xf numFmtId="175" fontId="41" fillId="0" borderId="0" applyFill="0" applyBorder="0" applyAlignment="0"/>
    <xf numFmtId="170" fontId="40" fillId="0" borderId="0" applyFill="0" applyBorder="0" applyAlignment="0"/>
    <xf numFmtId="0" fontId="84" fillId="0" borderId="16" applyNumberFormat="0" applyFill="0" applyAlignment="0" applyProtection="0"/>
    <xf numFmtId="0" fontId="85" fillId="0" borderId="16" applyNumberFormat="0" applyFill="0" applyAlignment="0" applyProtection="0"/>
    <xf numFmtId="0" fontId="86" fillId="0" borderId="0">
      <protection locked="0"/>
    </xf>
    <xf numFmtId="0" fontId="87" fillId="36" borderId="0" applyNumberFormat="0" applyBorder="0" applyAlignment="0" applyProtection="0"/>
    <xf numFmtId="0" fontId="88" fillId="36" borderId="0" applyNumberFormat="0" applyBorder="0" applyAlignment="0" applyProtection="0"/>
    <xf numFmtId="3" fontId="89" fillId="0" borderId="17" applyNumberFormat="0" applyFont="0" applyAlignment="0">
      <alignment vertical="center"/>
    </xf>
    <xf numFmtId="3" fontId="90" fillId="0" borderId="17" applyNumberFormat="0" applyFont="0" applyAlignment="0">
      <alignment vertical="center"/>
    </xf>
    <xf numFmtId="184" fontId="91" fillId="0" borderId="0"/>
    <xf numFmtId="184" fontId="92" fillId="0" borderId="0"/>
    <xf numFmtId="0" fontId="93" fillId="0" borderId="0">
      <alignment horizontal="left" vertical="top"/>
    </xf>
    <xf numFmtId="0" fontId="94" fillId="0" borderId="0">
      <alignment horizontal="left" vertical="top"/>
    </xf>
    <xf numFmtId="0" fontId="6" fillId="0" borderId="0"/>
    <xf numFmtId="10" fontId="60" fillId="29" borderId="83" applyNumberFormat="0" applyFill="0" applyBorder="0" applyAlignment="0" applyProtection="0">
      <protection locked="0"/>
    </xf>
    <xf numFmtId="10" fontId="65" fillId="32" borderId="83" applyNumberFormat="0" applyBorder="0" applyAlignment="0" applyProtection="0"/>
    <xf numFmtId="10" fontId="65" fillId="32" borderId="83" applyNumberFormat="0" applyBorder="0" applyAlignment="0" applyProtection="0"/>
    <xf numFmtId="0" fontId="6" fillId="0" borderId="0"/>
    <xf numFmtId="0" fontId="6" fillId="0" borderId="0"/>
    <xf numFmtId="181" fontId="18" fillId="34" borderId="83" applyNumberFormat="0" applyFont="0" applyAlignment="0">
      <protection locked="0"/>
    </xf>
    <xf numFmtId="181" fontId="18" fillId="34" borderId="83" applyNumberFormat="0" applyFont="0" applyAlignment="0">
      <protection locked="0"/>
    </xf>
    <xf numFmtId="0" fontId="53" fillId="0" borderId="0"/>
    <xf numFmtId="0" fontId="95" fillId="0" borderId="0"/>
    <xf numFmtId="0" fontId="6" fillId="0" borderId="0"/>
    <xf numFmtId="0" fontId="96" fillId="0" borderId="0"/>
    <xf numFmtId="0" fontId="97" fillId="0" borderId="0"/>
    <xf numFmtId="0" fontId="8" fillId="0" borderId="0"/>
    <xf numFmtId="0" fontId="6" fillId="37" borderId="18" applyNumberFormat="0" applyFont="0" applyAlignment="0" applyProtection="0"/>
    <xf numFmtId="0" fontId="6" fillId="37" borderId="18" applyNumberFormat="0" applyFont="0" applyAlignment="0" applyProtection="0"/>
    <xf numFmtId="0" fontId="6" fillId="37" borderId="18" applyNumberFormat="0" applyFont="0" applyAlignment="0" applyProtection="0"/>
    <xf numFmtId="0" fontId="6" fillId="37" borderId="18" applyNumberFormat="0" applyFont="0" applyAlignment="0" applyProtection="0"/>
    <xf numFmtId="0" fontId="6" fillId="37" borderId="18" applyNumberFormat="0" applyFont="0" applyAlignment="0" applyProtection="0"/>
    <xf numFmtId="0" fontId="6" fillId="37" borderId="18" applyNumberFormat="0" applyFont="0" applyAlignment="0" applyProtection="0"/>
    <xf numFmtId="0" fontId="6" fillId="37" borderId="18" applyNumberFormat="0" applyFont="0" applyAlignment="0" applyProtection="0"/>
    <xf numFmtId="0" fontId="6" fillId="37" borderId="18" applyNumberFormat="0" applyFont="0" applyAlignment="0" applyProtection="0"/>
    <xf numFmtId="0" fontId="6" fillId="37" borderId="18" applyNumberFormat="0" applyFont="0" applyAlignment="0" applyProtection="0"/>
    <xf numFmtId="0" fontId="6" fillId="37" borderId="18" applyNumberFormat="0" applyFont="0" applyAlignment="0" applyProtection="0"/>
    <xf numFmtId="0" fontId="6" fillId="37" borderId="18" applyNumberFormat="0" applyFont="0" applyAlignment="0" applyProtection="0"/>
    <xf numFmtId="0" fontId="6" fillId="37" borderId="18" applyNumberFormat="0" applyFont="0" applyAlignment="0" applyProtection="0"/>
    <xf numFmtId="0" fontId="6" fillId="37" borderId="18" applyNumberFormat="0" applyFont="0" applyAlignment="0" applyProtection="0"/>
    <xf numFmtId="0" fontId="6" fillId="37" borderId="18" applyNumberFormat="0" applyFont="0" applyAlignment="0" applyProtection="0"/>
    <xf numFmtId="0" fontId="6" fillId="37" borderId="18" applyNumberFormat="0" applyFont="0" applyAlignment="0" applyProtection="0"/>
    <xf numFmtId="0" fontId="6" fillId="37" borderId="18" applyNumberFormat="0" applyFont="0" applyAlignment="0" applyProtection="0"/>
    <xf numFmtId="0" fontId="6" fillId="37" borderId="18" applyNumberFormat="0" applyFont="0" applyAlignment="0" applyProtection="0"/>
    <xf numFmtId="0" fontId="6" fillId="37" borderId="18" applyNumberFormat="0" applyFont="0" applyAlignment="0" applyProtection="0"/>
    <xf numFmtId="0" fontId="6" fillId="37" borderId="18" applyNumberFormat="0" applyFont="0" applyAlignment="0" applyProtection="0"/>
    <xf numFmtId="0" fontId="6" fillId="37" borderId="18" applyNumberFormat="0" applyFont="0" applyAlignment="0" applyProtection="0"/>
    <xf numFmtId="0" fontId="6" fillId="37" borderId="18" applyNumberFormat="0" applyFont="0" applyAlignment="0" applyProtection="0"/>
    <xf numFmtId="0" fontId="6" fillId="37" borderId="18" applyNumberFormat="0" applyFont="0" applyAlignment="0" applyProtection="0"/>
    <xf numFmtId="0" fontId="6" fillId="37" borderId="18" applyNumberFormat="0" applyFont="0" applyAlignment="0" applyProtection="0"/>
    <xf numFmtId="0" fontId="6" fillId="37" borderId="18" applyNumberFormat="0" applyFont="0" applyAlignment="0" applyProtection="0"/>
    <xf numFmtId="0" fontId="6" fillId="37" borderId="18" applyNumberFormat="0" applyFont="0" applyAlignment="0" applyProtection="0"/>
    <xf numFmtId="0" fontId="6" fillId="37" borderId="18" applyNumberFormat="0" applyFont="0" applyAlignment="0" applyProtection="0"/>
    <xf numFmtId="0" fontId="6" fillId="37" borderId="18" applyNumberFormat="0" applyFont="0" applyAlignment="0" applyProtection="0"/>
    <xf numFmtId="0" fontId="6" fillId="37" borderId="18" applyNumberFormat="0" applyFont="0" applyAlignment="0" applyProtection="0"/>
    <xf numFmtId="185" fontId="18" fillId="7" borderId="0"/>
    <xf numFmtId="186" fontId="4" fillId="0" borderId="0" applyFont="0" applyFill="0" applyBorder="0" applyAlignment="0" applyProtection="0"/>
    <xf numFmtId="0" fontId="98" fillId="26" borderId="19" applyNumberFormat="0" applyAlignment="0" applyProtection="0"/>
    <xf numFmtId="0" fontId="99" fillId="26" borderId="19" applyNumberFormat="0" applyAlignment="0" applyProtection="0"/>
    <xf numFmtId="0" fontId="99" fillId="26" borderId="19" applyNumberFormat="0" applyAlignment="0" applyProtection="0"/>
    <xf numFmtId="0" fontId="99" fillId="26" borderId="19" applyNumberFormat="0" applyAlignment="0" applyProtection="0"/>
    <xf numFmtId="0" fontId="99" fillId="26" borderId="19" applyNumberFormat="0" applyAlignment="0" applyProtection="0"/>
    <xf numFmtId="0" fontId="99" fillId="26" borderId="19" applyNumberFormat="0" applyAlignment="0" applyProtection="0"/>
    <xf numFmtId="0" fontId="99" fillId="26" borderId="19" applyNumberFormat="0" applyAlignment="0" applyProtection="0"/>
    <xf numFmtId="0" fontId="99" fillId="26" borderId="19" applyNumberFormat="0" applyAlignment="0" applyProtection="0"/>
    <xf numFmtId="0" fontId="99" fillId="26" borderId="19" applyNumberFormat="0" applyAlignment="0" applyProtection="0"/>
    <xf numFmtId="0" fontId="99" fillId="26" borderId="19" applyNumberFormat="0" applyAlignment="0" applyProtection="0"/>
    <xf numFmtId="0" fontId="99" fillId="26" borderId="19" applyNumberFormat="0" applyAlignment="0" applyProtection="0"/>
    <xf numFmtId="0" fontId="99" fillId="26" borderId="19" applyNumberFormat="0" applyAlignment="0" applyProtection="0"/>
    <xf numFmtId="0" fontId="99" fillId="26" borderId="19" applyNumberFormat="0" applyAlignment="0" applyProtection="0"/>
    <xf numFmtId="0" fontId="99" fillId="26" borderId="19" applyNumberFormat="0" applyAlignment="0" applyProtection="0"/>
    <xf numFmtId="0" fontId="99" fillId="26" borderId="19" applyNumberFormat="0" applyAlignment="0" applyProtection="0"/>
    <xf numFmtId="0" fontId="98" fillId="26" borderId="19" applyNumberFormat="0" applyAlignment="0" applyProtection="0"/>
    <xf numFmtId="0" fontId="98" fillId="26" borderId="19" applyNumberFormat="0" applyAlignment="0" applyProtection="0"/>
    <xf numFmtId="0" fontId="98" fillId="26" borderId="19" applyNumberFormat="0" applyAlignment="0" applyProtection="0"/>
    <xf numFmtId="0" fontId="98" fillId="26" borderId="19" applyNumberFormat="0" applyAlignment="0" applyProtection="0"/>
    <xf numFmtId="0" fontId="98" fillId="26" borderId="19" applyNumberFormat="0" applyAlignment="0" applyProtection="0"/>
    <xf numFmtId="0" fontId="98" fillId="26" borderId="19" applyNumberFormat="0" applyAlignment="0" applyProtection="0"/>
    <xf numFmtId="0" fontId="98" fillId="26" borderId="19" applyNumberFormat="0" applyAlignment="0" applyProtection="0"/>
    <xf numFmtId="0" fontId="98" fillId="26" borderId="19" applyNumberFormat="0" applyAlignment="0" applyProtection="0"/>
    <xf numFmtId="0" fontId="98" fillId="26" borderId="19" applyNumberFormat="0" applyAlignment="0" applyProtection="0"/>
    <xf numFmtId="0" fontId="98" fillId="26" borderId="19" applyNumberFormat="0" applyAlignment="0" applyProtection="0"/>
    <xf numFmtId="0" fontId="98" fillId="26" borderId="19" applyNumberFormat="0" applyAlignment="0" applyProtection="0"/>
    <xf numFmtId="0" fontId="98" fillId="26" borderId="19" applyNumberFormat="0" applyAlignment="0" applyProtection="0"/>
    <xf numFmtId="0" fontId="98" fillId="26" borderId="19" applyNumberFormat="0" applyAlignment="0" applyProtection="0"/>
    <xf numFmtId="0" fontId="100" fillId="7" borderId="0"/>
    <xf numFmtId="173" fontId="41" fillId="0" borderId="0" applyFont="0" applyFill="0" applyBorder="0" applyAlignment="0" applyProtection="0"/>
    <xf numFmtId="173" fontId="42" fillId="0" borderId="0" applyFont="0" applyFill="0" applyBorder="0" applyAlignment="0" applyProtection="0"/>
    <xf numFmtId="187" fontId="40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88" fontId="8" fillId="0" borderId="0"/>
    <xf numFmtId="188" fontId="21" fillId="0" borderId="0"/>
    <xf numFmtId="189" fontId="8" fillId="0" borderId="0"/>
    <xf numFmtId="189" fontId="21" fillId="0" borderId="0"/>
    <xf numFmtId="0" fontId="25" fillId="0" borderId="0">
      <alignment vertical="top"/>
    </xf>
    <xf numFmtId="169" fontId="40" fillId="0" borderId="0" applyFill="0" applyBorder="0" applyAlignment="0"/>
    <xf numFmtId="170" fontId="40" fillId="0" borderId="0" applyFill="0" applyBorder="0" applyAlignment="0"/>
    <xf numFmtId="169" fontId="40" fillId="0" borderId="0" applyFill="0" applyBorder="0" applyAlignment="0"/>
    <xf numFmtId="174" fontId="41" fillId="0" borderId="0" applyFill="0" applyBorder="0" applyAlignment="0"/>
    <xf numFmtId="174" fontId="42" fillId="0" borderId="0" applyFill="0" applyBorder="0" applyAlignment="0"/>
    <xf numFmtId="175" fontId="41" fillId="0" borderId="0" applyFill="0" applyBorder="0" applyAlignment="0"/>
    <xf numFmtId="170" fontId="40" fillId="0" borderId="0" applyFill="0" applyBorder="0" applyAlignment="0"/>
    <xf numFmtId="4" fontId="101" fillId="0" borderId="0" applyFont="0" applyFill="0" applyBorder="0" applyProtection="0">
      <alignment horizontal="right" vertical="top" wrapText="1"/>
    </xf>
    <xf numFmtId="4" fontId="102" fillId="0" borderId="0" applyFont="0" applyFill="0" applyBorder="0" applyProtection="0">
      <alignment horizontal="right" vertical="top" wrapText="1"/>
    </xf>
    <xf numFmtId="1" fontId="103" fillId="0" borderId="0">
      <alignment horizontal="center" vertical="top" wrapText="1"/>
    </xf>
    <xf numFmtId="1" fontId="103" fillId="0" borderId="0">
      <alignment horizontal="center" vertical="top" wrapText="1"/>
    </xf>
    <xf numFmtId="3" fontId="19" fillId="0" borderId="0" applyFont="0" applyFill="0" applyBorder="0" applyAlignment="0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9" fontId="13" fillId="3" borderId="20">
      <alignment vertical="center"/>
    </xf>
    <xf numFmtId="49" fontId="13" fillId="3" borderId="20">
      <alignment vertical="center"/>
    </xf>
    <xf numFmtId="49" fontId="13" fillId="3" borderId="20">
      <alignment vertical="center"/>
    </xf>
    <xf numFmtId="49" fontId="13" fillId="3" borderId="20">
      <alignment vertical="center"/>
    </xf>
    <xf numFmtId="49" fontId="13" fillId="3" borderId="20">
      <alignment vertical="center"/>
    </xf>
    <xf numFmtId="49" fontId="13" fillId="3" borderId="20">
      <alignment vertical="center"/>
    </xf>
    <xf numFmtId="49" fontId="13" fillId="3" borderId="20">
      <alignment vertical="center"/>
    </xf>
    <xf numFmtId="49" fontId="13" fillId="3" borderId="20">
      <alignment vertical="center"/>
    </xf>
    <xf numFmtId="49" fontId="13" fillId="3" borderId="20">
      <alignment vertical="center"/>
    </xf>
    <xf numFmtId="49" fontId="13" fillId="3" borderId="20">
      <alignment vertical="center"/>
    </xf>
    <xf numFmtId="49" fontId="13" fillId="3" borderId="20">
      <alignment vertical="center"/>
    </xf>
    <xf numFmtId="49" fontId="13" fillId="3" borderId="20">
      <alignment vertical="center"/>
    </xf>
    <xf numFmtId="49" fontId="13" fillId="3" borderId="20">
      <alignment vertical="center"/>
    </xf>
    <xf numFmtId="49" fontId="13" fillId="3" borderId="20">
      <alignment vertical="center"/>
    </xf>
    <xf numFmtId="49" fontId="13" fillId="3" borderId="20">
      <alignment vertical="center"/>
    </xf>
    <xf numFmtId="49" fontId="13" fillId="3" borderId="20">
      <alignment vertical="center"/>
    </xf>
    <xf numFmtId="49" fontId="13" fillId="3" borderId="20">
      <alignment vertical="center"/>
    </xf>
    <xf numFmtId="49" fontId="13" fillId="3" borderId="20">
      <alignment vertical="center"/>
    </xf>
    <xf numFmtId="49" fontId="13" fillId="3" borderId="20">
      <alignment vertical="center"/>
    </xf>
    <xf numFmtId="49" fontId="13" fillId="3" borderId="20">
      <alignment vertical="center"/>
    </xf>
    <xf numFmtId="49" fontId="13" fillId="3" borderId="20">
      <alignment vertical="center"/>
    </xf>
    <xf numFmtId="49" fontId="13" fillId="3" borderId="20">
      <alignment vertical="center"/>
    </xf>
    <xf numFmtId="49" fontId="13" fillId="3" borderId="20">
      <alignment vertical="center"/>
    </xf>
    <xf numFmtId="49" fontId="13" fillId="3" borderId="20">
      <alignment vertical="center"/>
    </xf>
    <xf numFmtId="49" fontId="13" fillId="3" borderId="20">
      <alignment vertical="center"/>
    </xf>
    <xf numFmtId="49" fontId="13" fillId="3" borderId="20">
      <alignment vertical="center"/>
    </xf>
    <xf numFmtId="49" fontId="13" fillId="3" borderId="20">
      <alignment vertical="center"/>
    </xf>
    <xf numFmtId="49" fontId="13" fillId="3" borderId="20">
      <alignment vertical="center"/>
    </xf>
    <xf numFmtId="49" fontId="13" fillId="3" borderId="20">
      <alignment vertical="center"/>
    </xf>
    <xf numFmtId="49" fontId="13" fillId="3" borderId="20">
      <alignment vertical="center"/>
    </xf>
    <xf numFmtId="49" fontId="13" fillId="3" borderId="20">
      <alignment vertical="center"/>
    </xf>
    <xf numFmtId="49" fontId="13" fillId="3" borderId="20">
      <alignment vertical="center"/>
    </xf>
    <xf numFmtId="49" fontId="13" fillId="3" borderId="20">
      <alignment vertical="center"/>
    </xf>
    <xf numFmtId="49" fontId="13" fillId="3" borderId="20">
      <alignment vertical="center"/>
    </xf>
    <xf numFmtId="49" fontId="13" fillId="3" borderId="20">
      <alignment vertical="center"/>
    </xf>
    <xf numFmtId="49" fontId="13" fillId="3" borderId="20">
      <alignment vertical="center"/>
    </xf>
    <xf numFmtId="49" fontId="13" fillId="3" borderId="20">
      <alignment vertical="center"/>
    </xf>
    <xf numFmtId="49" fontId="13" fillId="3" borderId="20">
      <alignment vertical="center"/>
    </xf>
    <xf numFmtId="49" fontId="13" fillId="3" borderId="20">
      <alignment vertical="center"/>
    </xf>
    <xf numFmtId="49" fontId="13" fillId="3" borderId="20">
      <alignment vertical="center"/>
    </xf>
    <xf numFmtId="49" fontId="13" fillId="3" borderId="20">
      <alignment vertical="center"/>
    </xf>
    <xf numFmtId="49" fontId="13" fillId="3" borderId="20">
      <alignment vertical="center"/>
    </xf>
    <xf numFmtId="49" fontId="13" fillId="3" borderId="20">
      <alignment vertical="center"/>
    </xf>
    <xf numFmtId="49" fontId="13" fillId="3" borderId="20">
      <alignment vertical="center"/>
    </xf>
    <xf numFmtId="49" fontId="13" fillId="3" borderId="20">
      <alignment vertical="center"/>
    </xf>
    <xf numFmtId="49" fontId="13" fillId="3" borderId="20">
      <alignment vertical="center"/>
    </xf>
    <xf numFmtId="49" fontId="13" fillId="3" borderId="20">
      <alignment vertical="center"/>
    </xf>
    <xf numFmtId="49" fontId="13" fillId="3" borderId="20">
      <alignment vertical="center"/>
    </xf>
    <xf numFmtId="49" fontId="13" fillId="3" borderId="20">
      <alignment vertical="center"/>
    </xf>
    <xf numFmtId="49" fontId="13" fillId="3" borderId="20">
      <alignment vertical="center"/>
    </xf>
    <xf numFmtId="49" fontId="13" fillId="3" borderId="20">
      <alignment vertical="center"/>
    </xf>
    <xf numFmtId="49" fontId="13" fillId="3" borderId="20">
      <alignment vertical="center"/>
    </xf>
    <xf numFmtId="49" fontId="13" fillId="3" borderId="20">
      <alignment vertical="center"/>
    </xf>
    <xf numFmtId="49" fontId="13" fillId="3" borderId="20">
      <alignment vertical="center"/>
    </xf>
    <xf numFmtId="49" fontId="13" fillId="3" borderId="20">
      <alignment vertical="center"/>
    </xf>
    <xf numFmtId="49" fontId="13" fillId="3" borderId="20">
      <alignment vertical="center"/>
    </xf>
    <xf numFmtId="49" fontId="13" fillId="3" borderId="20">
      <alignment vertical="center"/>
    </xf>
    <xf numFmtId="49" fontId="12" fillId="3" borderId="20">
      <alignment vertical="center"/>
    </xf>
    <xf numFmtId="49" fontId="13" fillId="3" borderId="20">
      <alignment vertical="center"/>
    </xf>
    <xf numFmtId="49" fontId="13" fillId="3" borderId="20">
      <alignment vertical="center"/>
    </xf>
    <xf numFmtId="49" fontId="13" fillId="3" borderId="20">
      <alignment vertical="center"/>
    </xf>
    <xf numFmtId="49" fontId="13" fillId="3" borderId="20">
      <alignment vertical="center"/>
    </xf>
    <xf numFmtId="49" fontId="13" fillId="3" borderId="20">
      <alignment vertical="center"/>
    </xf>
    <xf numFmtId="49" fontId="13" fillId="3" borderId="20">
      <alignment vertical="center"/>
    </xf>
    <xf numFmtId="49" fontId="13" fillId="3" borderId="20">
      <alignment vertical="center"/>
    </xf>
    <xf numFmtId="49" fontId="13" fillId="3" borderId="20">
      <alignment vertical="center"/>
    </xf>
    <xf numFmtId="49" fontId="13" fillId="3" borderId="20">
      <alignment vertical="center"/>
    </xf>
    <xf numFmtId="49" fontId="13" fillId="3" borderId="20">
      <alignment vertical="center"/>
    </xf>
    <xf numFmtId="49" fontId="12" fillId="3" borderId="20">
      <alignment vertical="center"/>
    </xf>
    <xf numFmtId="49" fontId="12" fillId="3" borderId="20">
      <alignment vertical="center"/>
    </xf>
    <xf numFmtId="49" fontId="12" fillId="3" borderId="20">
      <alignment vertical="center"/>
    </xf>
    <xf numFmtId="49" fontId="12" fillId="3" borderId="20">
      <alignment vertical="center"/>
    </xf>
    <xf numFmtId="49" fontId="12" fillId="3" borderId="20">
      <alignment vertical="center"/>
    </xf>
    <xf numFmtId="49" fontId="12" fillId="3" borderId="20">
      <alignment vertical="center"/>
    </xf>
    <xf numFmtId="49" fontId="12" fillId="3" borderId="20">
      <alignment vertical="center"/>
    </xf>
    <xf numFmtId="49" fontId="12" fillId="3" borderId="20">
      <alignment vertical="center"/>
    </xf>
    <xf numFmtId="49" fontId="12" fillId="3" borderId="20">
      <alignment vertical="center"/>
    </xf>
    <xf numFmtId="49" fontId="12" fillId="3" borderId="20">
      <alignment vertical="center"/>
    </xf>
    <xf numFmtId="49" fontId="13" fillId="3" borderId="20">
      <alignment vertical="center"/>
    </xf>
    <xf numFmtId="49" fontId="13" fillId="3" borderId="20">
      <alignment vertical="center"/>
    </xf>
    <xf numFmtId="49" fontId="13" fillId="3" borderId="20">
      <alignment vertical="center"/>
    </xf>
    <xf numFmtId="49" fontId="13" fillId="3" borderId="20">
      <alignment vertical="center"/>
    </xf>
    <xf numFmtId="49" fontId="13" fillId="3" borderId="20">
      <alignment vertical="center"/>
    </xf>
    <xf numFmtId="49" fontId="13" fillId="3" borderId="20">
      <alignment vertical="center"/>
    </xf>
    <xf numFmtId="49" fontId="13" fillId="3" borderId="20">
      <alignment vertical="center"/>
    </xf>
    <xf numFmtId="49" fontId="13" fillId="3" borderId="20">
      <alignment vertical="center"/>
    </xf>
    <xf numFmtId="49" fontId="13" fillId="3" borderId="20">
      <alignment vertical="center"/>
    </xf>
    <xf numFmtId="49" fontId="13" fillId="3" borderId="20">
      <alignment vertical="center"/>
    </xf>
    <xf numFmtId="49" fontId="13" fillId="3" borderId="20">
      <alignment vertical="center"/>
    </xf>
    <xf numFmtId="49" fontId="13" fillId="3" borderId="20">
      <alignment vertical="center"/>
    </xf>
    <xf numFmtId="49" fontId="13" fillId="3" borderId="20">
      <alignment vertical="center"/>
    </xf>
    <xf numFmtId="49" fontId="13" fillId="3" borderId="20">
      <alignment vertical="center"/>
    </xf>
    <xf numFmtId="49" fontId="13" fillId="3" borderId="20">
      <alignment vertical="center"/>
    </xf>
    <xf numFmtId="49" fontId="13" fillId="3" borderId="20">
      <alignment vertical="center"/>
    </xf>
    <xf numFmtId="49" fontId="13" fillId="3" borderId="20">
      <alignment vertical="center"/>
    </xf>
    <xf numFmtId="49" fontId="13" fillId="3" borderId="20">
      <alignment vertical="center"/>
    </xf>
    <xf numFmtId="49" fontId="13" fillId="3" borderId="20">
      <alignment vertical="center"/>
    </xf>
    <xf numFmtId="49" fontId="13" fillId="3" borderId="20">
      <alignment vertical="center"/>
    </xf>
    <xf numFmtId="49" fontId="13" fillId="3" borderId="20">
      <alignment vertical="center"/>
    </xf>
    <xf numFmtId="49" fontId="13" fillId="3" borderId="20">
      <alignment vertical="center"/>
    </xf>
    <xf numFmtId="49" fontId="13" fillId="3" borderId="20">
      <alignment vertical="center"/>
    </xf>
    <xf numFmtId="49" fontId="13" fillId="3" borderId="20">
      <alignment vertical="center"/>
    </xf>
    <xf numFmtId="49" fontId="13" fillId="3" borderId="20">
      <alignment vertical="center"/>
    </xf>
    <xf numFmtId="49" fontId="13" fillId="3" borderId="20">
      <alignment vertical="center"/>
    </xf>
    <xf numFmtId="49" fontId="13" fillId="3" borderId="20">
      <alignment vertical="center"/>
    </xf>
    <xf numFmtId="49" fontId="13" fillId="3" borderId="20">
      <alignment vertical="center"/>
    </xf>
    <xf numFmtId="49" fontId="13" fillId="3" borderId="20">
      <alignment vertical="center"/>
    </xf>
    <xf numFmtId="49" fontId="13" fillId="3" borderId="20">
      <alignment vertical="center"/>
    </xf>
    <xf numFmtId="49" fontId="13" fillId="3" borderId="20">
      <alignment vertical="center"/>
    </xf>
    <xf numFmtId="49" fontId="13" fillId="3" borderId="20">
      <alignment vertical="center"/>
    </xf>
    <xf numFmtId="49" fontId="13" fillId="3" borderId="20">
      <alignment vertical="center"/>
    </xf>
    <xf numFmtId="49" fontId="13" fillId="3" borderId="20">
      <alignment vertical="center"/>
    </xf>
    <xf numFmtId="49" fontId="13" fillId="3" borderId="20">
      <alignment vertical="center"/>
    </xf>
    <xf numFmtId="49" fontId="13" fillId="3" borderId="20">
      <alignment vertical="center"/>
    </xf>
    <xf numFmtId="49" fontId="13" fillId="3" borderId="20">
      <alignment vertical="center"/>
    </xf>
    <xf numFmtId="49" fontId="13" fillId="3" borderId="20">
      <alignment vertical="center"/>
    </xf>
    <xf numFmtId="49" fontId="13" fillId="3" borderId="20">
      <alignment vertical="center"/>
    </xf>
    <xf numFmtId="49" fontId="13" fillId="3" borderId="20">
      <alignment vertical="center"/>
    </xf>
    <xf numFmtId="49" fontId="13" fillId="3" borderId="20">
      <alignment vertical="center"/>
    </xf>
    <xf numFmtId="49" fontId="13" fillId="3" borderId="20">
      <alignment vertical="center"/>
    </xf>
    <xf numFmtId="49" fontId="13" fillId="3" borderId="20">
      <alignment vertical="center"/>
    </xf>
    <xf numFmtId="49" fontId="12" fillId="3" borderId="20">
      <alignment vertical="center"/>
    </xf>
    <xf numFmtId="49" fontId="12" fillId="3" borderId="20">
      <alignment vertical="center"/>
    </xf>
    <xf numFmtId="0" fontId="104" fillId="38" borderId="0" applyNumberFormat="0" applyFill="0" applyBorder="0" applyAlignment="0"/>
    <xf numFmtId="190" fontId="105" fillId="0" borderId="3">
      <alignment horizontal="left" vertical="center"/>
      <protection locked="0"/>
    </xf>
    <xf numFmtId="181" fontId="18" fillId="34" borderId="83" applyNumberFormat="0" applyFont="0" applyAlignment="0">
      <protection locked="0"/>
    </xf>
    <xf numFmtId="0" fontId="21" fillId="0" borderId="0"/>
    <xf numFmtId="0" fontId="23" fillId="0" borderId="0"/>
    <xf numFmtId="0" fontId="24" fillId="0" borderId="0"/>
    <xf numFmtId="0" fontId="52" fillId="0" borderId="0" applyNumberFormat="0" applyFont="0" applyFill="0" applyBorder="0" applyAlignment="0" applyProtection="0">
      <alignment vertical="top"/>
    </xf>
    <xf numFmtId="0" fontId="53" fillId="0" borderId="0" applyNumberFormat="0" applyFont="0" applyFill="0" applyBorder="0" applyAlignment="0" applyProtection="0">
      <alignment vertical="top"/>
    </xf>
    <xf numFmtId="4" fontId="106" fillId="27" borderId="4">
      <alignment horizontal="left" vertical="center" wrapText="1"/>
    </xf>
    <xf numFmtId="4" fontId="106" fillId="27" borderId="4">
      <alignment horizontal="left" vertical="center" wrapText="1"/>
    </xf>
    <xf numFmtId="4" fontId="106" fillId="27" borderId="4">
      <alignment horizontal="left" vertical="center" wrapText="1"/>
    </xf>
    <xf numFmtId="4" fontId="106" fillId="27" borderId="4">
      <alignment horizontal="left" vertical="center" wrapText="1"/>
    </xf>
    <xf numFmtId="4" fontId="106" fillId="27" borderId="4">
      <alignment horizontal="left" vertical="center" wrapText="1"/>
    </xf>
    <xf numFmtId="4" fontId="107" fillId="0" borderId="13">
      <alignment vertical="center" wrapText="1"/>
    </xf>
    <xf numFmtId="0" fontId="6" fillId="0" borderId="17"/>
    <xf numFmtId="0" fontId="6" fillId="0" borderId="17"/>
    <xf numFmtId="49" fontId="54" fillId="0" borderId="0" applyFill="0" applyBorder="0" applyAlignment="0"/>
    <xf numFmtId="191" fontId="41" fillId="0" borderId="0" applyFill="0" applyBorder="0" applyAlignment="0"/>
    <xf numFmtId="191" fontId="42" fillId="0" borderId="0" applyFill="0" applyBorder="0" applyAlignment="0"/>
    <xf numFmtId="192" fontId="41" fillId="0" borderId="0" applyFill="0" applyBorder="0" applyAlignment="0"/>
    <xf numFmtId="193" fontId="41" fillId="0" borderId="0" applyFill="0" applyBorder="0" applyAlignment="0"/>
    <xf numFmtId="193" fontId="42" fillId="0" borderId="0" applyFill="0" applyBorder="0" applyAlignment="0"/>
    <xf numFmtId="194" fontId="41" fillId="0" borderId="0" applyFill="0" applyBorder="0" applyAlignment="0"/>
    <xf numFmtId="0" fontId="108" fillId="0" borderId="0">
      <alignment horizontal="center" vertical="top"/>
    </xf>
    <xf numFmtId="0" fontId="109" fillId="39" borderId="11" applyNumberFormat="0" applyProtection="0">
      <alignment horizontal="left" vertical="center" wrapText="1"/>
    </xf>
    <xf numFmtId="0" fontId="110" fillId="39" borderId="11" applyNumberFormat="0" applyProtection="0">
      <alignment horizontal="left" vertical="center" wrapText="1"/>
    </xf>
    <xf numFmtId="4" fontId="111" fillId="27" borderId="13">
      <alignment vertical="top" wrapText="1"/>
    </xf>
    <xf numFmtId="195" fontId="18" fillId="0" borderId="0"/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3" fontId="114" fillId="0" borderId="17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5" borderId="0" applyNumberFormat="0" applyBorder="0" applyAlignment="0" applyProtection="0"/>
    <xf numFmtId="170" fontId="19" fillId="0" borderId="21">
      <protection locked="0"/>
    </xf>
    <xf numFmtId="0" fontId="73" fillId="13" borderId="7" applyNumberFormat="0" applyAlignment="0" applyProtection="0"/>
    <xf numFmtId="0" fontId="73" fillId="13" borderId="7" applyNumberFormat="0" applyAlignment="0" applyProtection="0"/>
    <xf numFmtId="0" fontId="73" fillId="13" borderId="7" applyNumberFormat="0" applyAlignment="0" applyProtection="0"/>
    <xf numFmtId="0" fontId="73" fillId="13" borderId="7" applyNumberFormat="0" applyAlignment="0" applyProtection="0"/>
    <xf numFmtId="0" fontId="73" fillId="13" borderId="7" applyNumberFormat="0" applyAlignment="0" applyProtection="0"/>
    <xf numFmtId="0" fontId="73" fillId="13" borderId="7" applyNumberFormat="0" applyAlignment="0" applyProtection="0"/>
    <xf numFmtId="0" fontId="73" fillId="13" borderId="7" applyNumberFormat="0" applyAlignment="0" applyProtection="0"/>
    <xf numFmtId="0" fontId="73" fillId="13" borderId="7" applyNumberFormat="0" applyAlignment="0" applyProtection="0"/>
    <xf numFmtId="0" fontId="73" fillId="13" borderId="7" applyNumberFormat="0" applyAlignment="0" applyProtection="0"/>
    <xf numFmtId="0" fontId="73" fillId="13" borderId="7" applyNumberFormat="0" applyAlignment="0" applyProtection="0"/>
    <xf numFmtId="0" fontId="73" fillId="13" borderId="7" applyNumberFormat="0" applyAlignment="0" applyProtection="0"/>
    <xf numFmtId="0" fontId="73" fillId="13" borderId="7" applyNumberFormat="0" applyAlignment="0" applyProtection="0"/>
    <xf numFmtId="0" fontId="73" fillId="13" borderId="7" applyNumberFormat="0" applyAlignment="0" applyProtection="0"/>
    <xf numFmtId="0" fontId="73" fillId="13" borderId="7" applyNumberFormat="0" applyAlignment="0" applyProtection="0"/>
    <xf numFmtId="0" fontId="115" fillId="26" borderId="19" applyNumberFormat="0" applyAlignment="0" applyProtection="0"/>
    <xf numFmtId="0" fontId="115" fillId="26" borderId="19" applyNumberFormat="0" applyAlignment="0" applyProtection="0"/>
    <xf numFmtId="0" fontId="115" fillId="26" borderId="19" applyNumberFormat="0" applyAlignment="0" applyProtection="0"/>
    <xf numFmtId="0" fontId="115" fillId="26" borderId="19" applyNumberFormat="0" applyAlignment="0" applyProtection="0"/>
    <xf numFmtId="0" fontId="115" fillId="26" borderId="19" applyNumberFormat="0" applyAlignment="0" applyProtection="0"/>
    <xf numFmtId="0" fontId="115" fillId="26" borderId="19" applyNumberFormat="0" applyAlignment="0" applyProtection="0"/>
    <xf numFmtId="0" fontId="115" fillId="26" borderId="19" applyNumberFormat="0" applyAlignment="0" applyProtection="0"/>
    <xf numFmtId="0" fontId="115" fillId="26" borderId="19" applyNumberFormat="0" applyAlignment="0" applyProtection="0"/>
    <xf numFmtId="0" fontId="115" fillId="26" borderId="19" applyNumberFormat="0" applyAlignment="0" applyProtection="0"/>
    <xf numFmtId="0" fontId="115" fillId="26" borderId="19" applyNumberFormat="0" applyAlignment="0" applyProtection="0"/>
    <xf numFmtId="0" fontId="115" fillId="26" borderId="19" applyNumberFormat="0" applyAlignment="0" applyProtection="0"/>
    <xf numFmtId="0" fontId="115" fillId="26" borderId="19" applyNumberFormat="0" applyAlignment="0" applyProtection="0"/>
    <xf numFmtId="0" fontId="115" fillId="26" borderId="19" applyNumberFormat="0" applyAlignment="0" applyProtection="0"/>
    <xf numFmtId="0" fontId="115" fillId="26" borderId="19" applyNumberFormat="0" applyAlignment="0" applyProtection="0"/>
    <xf numFmtId="0" fontId="116" fillId="26" borderId="7" applyNumberFormat="0" applyAlignment="0" applyProtection="0"/>
    <xf numFmtId="0" fontId="116" fillId="26" borderId="7" applyNumberFormat="0" applyAlignment="0" applyProtection="0"/>
    <xf numFmtId="0" fontId="116" fillId="26" borderId="7" applyNumberFormat="0" applyAlignment="0" applyProtection="0"/>
    <xf numFmtId="0" fontId="116" fillId="26" borderId="7" applyNumberFormat="0" applyAlignment="0" applyProtection="0"/>
    <xf numFmtId="0" fontId="116" fillId="26" borderId="7" applyNumberFormat="0" applyAlignment="0" applyProtection="0"/>
    <xf numFmtId="0" fontId="116" fillId="26" borderId="7" applyNumberFormat="0" applyAlignment="0" applyProtection="0"/>
    <xf numFmtId="0" fontId="116" fillId="26" borderId="7" applyNumberFormat="0" applyAlignment="0" applyProtection="0"/>
    <xf numFmtId="0" fontId="116" fillId="26" borderId="7" applyNumberFormat="0" applyAlignment="0" applyProtection="0"/>
    <xf numFmtId="0" fontId="116" fillId="26" borderId="7" applyNumberFormat="0" applyAlignment="0" applyProtection="0"/>
    <xf numFmtId="0" fontId="116" fillId="26" borderId="7" applyNumberFormat="0" applyAlignment="0" applyProtection="0"/>
    <xf numFmtId="0" fontId="116" fillId="26" borderId="7" applyNumberFormat="0" applyAlignment="0" applyProtection="0"/>
    <xf numFmtId="0" fontId="116" fillId="26" borderId="7" applyNumberFormat="0" applyAlignment="0" applyProtection="0"/>
    <xf numFmtId="0" fontId="116" fillId="26" borderId="7" applyNumberFormat="0" applyAlignment="0" applyProtection="0"/>
    <xf numFmtId="0" fontId="116" fillId="26" borderId="7" applyNumberFormat="0" applyAlignment="0" applyProtection="0"/>
    <xf numFmtId="0" fontId="115" fillId="26" borderId="135" applyNumberFormat="0" applyAlignment="0" applyProtection="0"/>
    <xf numFmtId="0" fontId="117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119" fillId="0" borderId="0" applyNumberFormat="0" applyFill="0" applyBorder="0" applyAlignment="0" applyProtection="0">
      <alignment vertical="top"/>
      <protection locked="0"/>
    </xf>
    <xf numFmtId="0" fontId="120" fillId="0" borderId="0" applyNumberFormat="0" applyFill="0" applyBorder="0" applyAlignment="0" applyProtection="0">
      <alignment vertical="top"/>
      <protection locked="0"/>
    </xf>
    <xf numFmtId="0" fontId="121" fillId="31" borderId="22"/>
    <xf numFmtId="14" fontId="19" fillId="0" borderId="0">
      <alignment horizontal="right"/>
    </xf>
    <xf numFmtId="44" fontId="4" fillId="0" borderId="0" applyFont="0" applyFill="0" applyBorder="0" applyAlignment="0" applyProtection="0"/>
    <xf numFmtId="0" fontId="122" fillId="0" borderId="23" applyNumberFormat="0" applyFill="0" applyAlignment="0" applyProtection="0"/>
    <xf numFmtId="0" fontId="123" fillId="0" borderId="24" applyNumberFormat="0" applyFill="0" applyAlignment="0" applyProtection="0"/>
    <xf numFmtId="0" fontId="124" fillId="0" borderId="25" applyNumberFormat="0" applyFill="0" applyAlignment="0" applyProtection="0"/>
    <xf numFmtId="0" fontId="124" fillId="0" borderId="0" applyNumberFormat="0" applyFill="0" applyBorder="0" applyAlignment="0" applyProtection="0"/>
    <xf numFmtId="170" fontId="125" fillId="40" borderId="21"/>
    <xf numFmtId="0" fontId="6" fillId="0" borderId="3">
      <alignment horizontal="right"/>
    </xf>
    <xf numFmtId="0" fontId="6" fillId="0" borderId="3">
      <alignment horizontal="right"/>
    </xf>
    <xf numFmtId="0" fontId="6" fillId="0" borderId="3">
      <alignment horizontal="right"/>
    </xf>
    <xf numFmtId="0" fontId="6" fillId="0" borderId="3">
      <alignment horizontal="right"/>
    </xf>
    <xf numFmtId="0" fontId="6" fillId="0" borderId="3">
      <alignment horizontal="right"/>
    </xf>
    <xf numFmtId="0" fontId="6" fillId="0" borderId="3">
      <alignment horizontal="right"/>
    </xf>
    <xf numFmtId="0" fontId="6" fillId="0" borderId="3">
      <alignment horizontal="right"/>
    </xf>
    <xf numFmtId="0" fontId="6" fillId="0" borderId="3">
      <alignment horizontal="right"/>
    </xf>
    <xf numFmtId="0" fontId="6" fillId="0" borderId="3">
      <alignment horizontal="right"/>
    </xf>
    <xf numFmtId="0" fontId="6" fillId="0" borderId="3">
      <alignment horizontal="right"/>
    </xf>
    <xf numFmtId="0" fontId="6" fillId="0" borderId="3">
      <alignment horizontal="right"/>
    </xf>
    <xf numFmtId="0" fontId="6" fillId="0" borderId="3">
      <alignment horizontal="right"/>
    </xf>
    <xf numFmtId="0" fontId="6" fillId="0" borderId="3">
      <alignment horizontal="right"/>
    </xf>
    <xf numFmtId="0" fontId="6" fillId="0" borderId="3">
      <alignment horizontal="right"/>
    </xf>
    <xf numFmtId="0" fontId="6" fillId="0" borderId="3">
      <alignment horizontal="right"/>
    </xf>
    <xf numFmtId="0" fontId="6" fillId="0" borderId="3">
      <alignment horizontal="right"/>
    </xf>
    <xf numFmtId="0" fontId="6" fillId="0" borderId="3">
      <alignment horizontal="right"/>
    </xf>
    <xf numFmtId="0" fontId="6" fillId="0" borderId="3">
      <alignment horizontal="right"/>
    </xf>
    <xf numFmtId="0" fontId="6" fillId="0" borderId="3">
      <alignment horizontal="right"/>
    </xf>
    <xf numFmtId="0" fontId="6" fillId="0" borderId="3">
      <alignment horizontal="right"/>
    </xf>
    <xf numFmtId="0" fontId="6" fillId="0" borderId="3">
      <alignment horizontal="right"/>
    </xf>
    <xf numFmtId="0" fontId="6" fillId="0" borderId="3">
      <alignment horizontal="right"/>
    </xf>
    <xf numFmtId="0" fontId="6" fillId="0" borderId="3">
      <alignment horizontal="right"/>
    </xf>
    <xf numFmtId="0" fontId="6" fillId="0" borderId="3">
      <alignment horizontal="right"/>
    </xf>
    <xf numFmtId="0" fontId="6" fillId="0" borderId="3">
      <alignment horizontal="right"/>
    </xf>
    <xf numFmtId="0" fontId="6" fillId="0" borderId="3">
      <alignment horizontal="right"/>
    </xf>
    <xf numFmtId="0" fontId="6" fillId="0" borderId="3">
      <alignment horizontal="right"/>
    </xf>
    <xf numFmtId="0" fontId="6" fillId="0" borderId="3">
      <alignment horizontal="right"/>
    </xf>
    <xf numFmtId="0" fontId="6" fillId="0" borderId="3">
      <alignment horizontal="right"/>
    </xf>
    <xf numFmtId="0" fontId="6" fillId="0" borderId="3">
      <alignment horizontal="right"/>
    </xf>
    <xf numFmtId="0" fontId="6" fillId="0" borderId="3">
      <alignment horizontal="right"/>
    </xf>
    <xf numFmtId="0" fontId="6" fillId="0" borderId="3">
      <alignment horizontal="right"/>
    </xf>
    <xf numFmtId="0" fontId="6" fillId="0" borderId="3">
      <alignment horizontal="right"/>
    </xf>
    <xf numFmtId="0" fontId="6" fillId="0" borderId="3">
      <alignment horizontal="right"/>
    </xf>
    <xf numFmtId="0" fontId="6" fillId="0" borderId="3">
      <alignment horizontal="right"/>
    </xf>
    <xf numFmtId="0" fontId="6" fillId="0" borderId="3">
      <alignment horizontal="right"/>
    </xf>
    <xf numFmtId="0" fontId="6" fillId="0" borderId="3">
      <alignment horizontal="right"/>
    </xf>
    <xf numFmtId="0" fontId="6" fillId="0" borderId="3">
      <alignment horizontal="right"/>
    </xf>
    <xf numFmtId="0" fontId="6" fillId="0" borderId="3">
      <alignment horizontal="right"/>
    </xf>
    <xf numFmtId="0" fontId="6" fillId="0" borderId="3">
      <alignment horizontal="right"/>
    </xf>
    <xf numFmtId="0" fontId="126" fillId="0" borderId="26" applyNumberFormat="0" applyFill="0" applyAlignment="0" applyProtection="0"/>
    <xf numFmtId="0" fontId="126" fillId="0" borderId="26" applyNumberFormat="0" applyFill="0" applyAlignment="0" applyProtection="0"/>
    <xf numFmtId="0" fontId="126" fillId="0" borderId="26" applyNumberFormat="0" applyFill="0" applyAlignment="0" applyProtection="0"/>
    <xf numFmtId="0" fontId="126" fillId="0" borderId="26" applyNumberFormat="0" applyFill="0" applyAlignment="0" applyProtection="0"/>
    <xf numFmtId="0" fontId="126" fillId="0" borderId="26" applyNumberFormat="0" applyFill="0" applyAlignment="0" applyProtection="0"/>
    <xf numFmtId="0" fontId="126" fillId="0" borderId="26" applyNumberFormat="0" applyFill="0" applyAlignment="0" applyProtection="0"/>
    <xf numFmtId="0" fontId="126" fillId="0" borderId="26" applyNumberFormat="0" applyFill="0" applyAlignment="0" applyProtection="0"/>
    <xf numFmtId="0" fontId="126" fillId="0" borderId="26" applyNumberFormat="0" applyFill="0" applyAlignment="0" applyProtection="0"/>
    <xf numFmtId="0" fontId="126" fillId="0" borderId="26" applyNumberFormat="0" applyFill="0" applyAlignment="0" applyProtection="0"/>
    <xf numFmtId="0" fontId="126" fillId="0" borderId="26" applyNumberFormat="0" applyFill="0" applyAlignment="0" applyProtection="0"/>
    <xf numFmtId="0" fontId="126" fillId="0" borderId="26" applyNumberFormat="0" applyFill="0" applyAlignment="0" applyProtection="0"/>
    <xf numFmtId="0" fontId="126" fillId="0" borderId="26" applyNumberFormat="0" applyFill="0" applyAlignment="0" applyProtection="0"/>
    <xf numFmtId="0" fontId="126" fillId="0" borderId="26" applyNumberFormat="0" applyFill="0" applyAlignment="0" applyProtection="0"/>
    <xf numFmtId="0" fontId="126" fillId="0" borderId="26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127" fillId="28" borderId="9" applyNumberFormat="0" applyAlignment="0" applyProtection="0"/>
    <xf numFmtId="0" fontId="128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30" fillId="36" borderId="0" applyNumberFormat="0" applyBorder="0" applyAlignment="0" applyProtection="0"/>
    <xf numFmtId="0" fontId="11" fillId="37" borderId="116" applyNumberFormat="0" applyFont="0" applyAlignment="0" applyProtection="0"/>
    <xf numFmtId="0" fontId="6" fillId="37" borderId="116" applyNumberFormat="0" applyFont="0" applyAlignment="0" applyProtection="0"/>
    <xf numFmtId="0" fontId="4" fillId="0" borderId="0"/>
    <xf numFmtId="0" fontId="115" fillId="26" borderId="117" applyNumberFormat="0" applyAlignment="0" applyProtection="0"/>
    <xf numFmtId="0" fontId="1" fillId="0" borderId="0"/>
    <xf numFmtId="49" fontId="13" fillId="3" borderId="118">
      <alignment vertical="center"/>
    </xf>
    <xf numFmtId="49" fontId="13" fillId="3" borderId="118">
      <alignment vertical="center"/>
    </xf>
    <xf numFmtId="0" fontId="1" fillId="0" borderId="0"/>
    <xf numFmtId="0" fontId="1" fillId="0" borderId="0"/>
    <xf numFmtId="0" fontId="1" fillId="0" borderId="0"/>
    <xf numFmtId="0" fontId="6" fillId="0" borderId="0"/>
    <xf numFmtId="0" fontId="73" fillId="13" borderId="133" applyNumberFormat="0" applyAlignment="0" applyProtection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1" fillId="0" borderId="0"/>
    <xf numFmtId="0" fontId="1" fillId="0" borderId="0"/>
    <xf numFmtId="0" fontId="6" fillId="0" borderId="0"/>
    <xf numFmtId="0" fontId="5" fillId="0" borderId="0"/>
    <xf numFmtId="0" fontId="5" fillId="0" borderId="0"/>
    <xf numFmtId="0" fontId="1" fillId="0" borderId="0"/>
    <xf numFmtId="0" fontId="6" fillId="0" borderId="0"/>
    <xf numFmtId="0" fontId="5" fillId="0" borderId="0"/>
    <xf numFmtId="0" fontId="1" fillId="0" borderId="0"/>
    <xf numFmtId="0" fontId="1" fillId="0" borderId="0"/>
    <xf numFmtId="167" fontId="6" fillId="0" borderId="0"/>
    <xf numFmtId="0" fontId="4" fillId="0" borderId="0"/>
    <xf numFmtId="40" fontId="6" fillId="2" borderId="83"/>
    <xf numFmtId="40" fontId="6" fillId="2" borderId="83"/>
    <xf numFmtId="0" fontId="4" fillId="0" borderId="0"/>
    <xf numFmtId="0" fontId="4" fillId="0" borderId="0"/>
    <xf numFmtId="0" fontId="19" fillId="0" borderId="0"/>
    <xf numFmtId="0" fontId="95" fillId="0" borderId="0"/>
    <xf numFmtId="40" fontId="6" fillId="2" borderId="83"/>
    <xf numFmtId="0" fontId="4" fillId="0" borderId="0"/>
    <xf numFmtId="0" fontId="4" fillId="0" borderId="0"/>
    <xf numFmtId="0" fontId="95" fillId="0" borderId="0"/>
    <xf numFmtId="0" fontId="95" fillId="0" borderId="0"/>
    <xf numFmtId="0" fontId="95" fillId="0" borderId="0"/>
    <xf numFmtId="0" fontId="1" fillId="0" borderId="0"/>
    <xf numFmtId="0" fontId="6" fillId="0" borderId="0"/>
    <xf numFmtId="0" fontId="1" fillId="0" borderId="0"/>
    <xf numFmtId="0" fontId="95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1" fontId="6" fillId="67" borderId="97" applyNumberFormat="0" applyProtection="0">
      <alignment horizontal="left" vertical="center" indent="1"/>
    </xf>
    <xf numFmtId="0" fontId="6" fillId="0" borderId="0"/>
    <xf numFmtId="0" fontId="11" fillId="0" borderId="0"/>
    <xf numFmtId="0" fontId="4" fillId="0" borderId="0"/>
    <xf numFmtId="0" fontId="1" fillId="0" borderId="0"/>
    <xf numFmtId="0" fontId="95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3" fillId="0" borderId="0"/>
    <xf numFmtId="0" fontId="95" fillId="0" borderId="0"/>
    <xf numFmtId="0" fontId="4" fillId="0" borderId="0"/>
    <xf numFmtId="0" fontId="3" fillId="0" borderId="0"/>
    <xf numFmtId="0" fontId="52" fillId="0" borderId="0"/>
    <xf numFmtId="0" fontId="52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5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11" fillId="37" borderId="86" applyNumberFormat="0" applyFont="0" applyAlignment="0" applyProtection="0"/>
    <xf numFmtId="0" fontId="1" fillId="0" borderId="0"/>
    <xf numFmtId="0" fontId="4" fillId="0" borderId="0"/>
    <xf numFmtId="0" fontId="6" fillId="0" borderId="0"/>
    <xf numFmtId="0" fontId="6" fillId="0" borderId="0"/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0" fontId="19" fillId="0" borderId="0"/>
    <xf numFmtId="0" fontId="11" fillId="37" borderId="86" applyNumberFormat="0" applyFont="0" applyAlignment="0" applyProtection="0"/>
    <xf numFmtId="0" fontId="6" fillId="0" borderId="0"/>
    <xf numFmtId="0" fontId="4" fillId="0" borderId="0"/>
    <xf numFmtId="0" fontId="6" fillId="37" borderId="86" applyNumberFormat="0" applyFont="0" applyAlignment="0" applyProtection="0"/>
    <xf numFmtId="0" fontId="6" fillId="37" borderId="86" applyNumberFormat="0" applyFont="0" applyAlignment="0" applyProtection="0"/>
    <xf numFmtId="0" fontId="4" fillId="0" borderId="0"/>
    <xf numFmtId="0" fontId="4" fillId="0" borderId="0"/>
    <xf numFmtId="0" fontId="6" fillId="0" borderId="73">
      <alignment horizontal="right"/>
    </xf>
    <xf numFmtId="0" fontId="6" fillId="0" borderId="73">
      <alignment horizontal="right"/>
    </xf>
    <xf numFmtId="0" fontId="1" fillId="0" borderId="0"/>
    <xf numFmtId="0" fontId="1" fillId="0" borderId="0"/>
    <xf numFmtId="0" fontId="6" fillId="0" borderId="73">
      <alignment horizontal="right"/>
    </xf>
    <xf numFmtId="0" fontId="6" fillId="0" borderId="73">
      <alignment horizontal="right"/>
    </xf>
    <xf numFmtId="0" fontId="4" fillId="0" borderId="0"/>
    <xf numFmtId="0" fontId="4" fillId="0" borderId="0"/>
    <xf numFmtId="0" fontId="132" fillId="10" borderId="0" applyNumberFormat="0" applyBorder="0" applyAlignment="0" applyProtection="0"/>
    <xf numFmtId="0" fontId="133" fillId="0" borderId="0" applyNumberFormat="0" applyFill="0" applyBorder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6" fillId="37" borderId="18" applyNumberFormat="0" applyFont="0" applyAlignment="0" applyProtection="0"/>
    <xf numFmtId="0" fontId="6" fillId="37" borderId="18" applyNumberFormat="0" applyFont="0" applyAlignment="0" applyProtection="0"/>
    <xf numFmtId="0" fontId="6" fillId="37" borderId="18" applyNumberFormat="0" applyFont="0" applyAlignment="0" applyProtection="0"/>
    <xf numFmtId="0" fontId="6" fillId="37" borderId="18" applyNumberFormat="0" applyFont="0" applyAlignment="0" applyProtection="0"/>
    <xf numFmtId="0" fontId="6" fillId="37" borderId="18" applyNumberFormat="0" applyFont="0" applyAlignment="0" applyProtection="0"/>
    <xf numFmtId="0" fontId="6" fillId="37" borderId="18" applyNumberFormat="0" applyFont="0" applyAlignment="0" applyProtection="0"/>
    <xf numFmtId="0" fontId="6" fillId="37" borderId="18" applyNumberFormat="0" applyFont="0" applyAlignment="0" applyProtection="0"/>
    <xf numFmtId="0" fontId="6" fillId="37" borderId="18" applyNumberFormat="0" applyFont="0" applyAlignment="0" applyProtection="0"/>
    <xf numFmtId="0" fontId="6" fillId="37" borderId="18" applyNumberFormat="0" applyFont="0" applyAlignment="0" applyProtection="0"/>
    <xf numFmtId="0" fontId="6" fillId="37" borderId="18" applyNumberFormat="0" applyFont="0" applyAlignment="0" applyProtection="0"/>
    <xf numFmtId="0" fontId="6" fillId="37" borderId="18" applyNumberFormat="0" applyFont="0" applyAlignment="0" applyProtection="0"/>
    <xf numFmtId="0" fontId="6" fillId="37" borderId="18" applyNumberFormat="0" applyFont="0" applyAlignment="0" applyProtection="0"/>
    <xf numFmtId="0" fontId="6" fillId="37" borderId="18" applyNumberFormat="0" applyFont="0" applyAlignment="0" applyProtection="0"/>
    <xf numFmtId="0" fontId="6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6" fillId="37" borderId="18" applyNumberFormat="0" applyFont="0" applyAlignment="0" applyProtection="0"/>
    <xf numFmtId="0" fontId="6" fillId="37" borderId="18" applyNumberFormat="0" applyFont="0" applyAlignment="0" applyProtection="0"/>
    <xf numFmtId="0" fontId="6" fillId="37" borderId="18" applyNumberFormat="0" applyFont="0" applyAlignment="0" applyProtection="0"/>
    <xf numFmtId="0" fontId="6" fillId="37" borderId="18" applyNumberFormat="0" applyFont="0" applyAlignment="0" applyProtection="0"/>
    <xf numFmtId="0" fontId="6" fillId="37" borderId="18" applyNumberFormat="0" applyFont="0" applyAlignment="0" applyProtection="0"/>
    <xf numFmtId="0" fontId="6" fillId="37" borderId="18" applyNumberFormat="0" applyFont="0" applyAlignment="0" applyProtection="0"/>
    <xf numFmtId="0" fontId="6" fillId="37" borderId="18" applyNumberFormat="0" applyFont="0" applyAlignment="0" applyProtection="0"/>
    <xf numFmtId="0" fontId="6" fillId="37" borderId="18" applyNumberFormat="0" applyFont="0" applyAlignment="0" applyProtection="0"/>
    <xf numFmtId="0" fontId="6" fillId="37" borderId="18" applyNumberFormat="0" applyFont="0" applyAlignment="0" applyProtection="0"/>
    <xf numFmtId="0" fontId="6" fillId="37" borderId="18" applyNumberFormat="0" applyFont="0" applyAlignment="0" applyProtection="0"/>
    <xf numFmtId="0" fontId="6" fillId="37" borderId="18" applyNumberFormat="0" applyFont="0" applyAlignment="0" applyProtection="0"/>
    <xf numFmtId="0" fontId="6" fillId="37" borderId="18" applyNumberFormat="0" applyFont="0" applyAlignment="0" applyProtection="0"/>
    <xf numFmtId="0" fontId="6" fillId="37" borderId="18" applyNumberFormat="0" applyFont="0" applyAlignment="0" applyProtection="0"/>
    <xf numFmtId="0" fontId="6" fillId="37" borderId="18" applyNumberFormat="0" applyFont="0" applyAlignment="0" applyProtection="0"/>
    <xf numFmtId="0" fontId="6" fillId="37" borderId="18" applyNumberFormat="0" applyFont="0" applyAlignment="0" applyProtection="0"/>
    <xf numFmtId="0" fontId="6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6" fillId="37" borderId="18" applyNumberFormat="0" applyFont="0" applyAlignment="0" applyProtection="0"/>
    <xf numFmtId="0" fontId="6" fillId="37" borderId="18" applyNumberFormat="0" applyFont="0" applyAlignment="0" applyProtection="0"/>
    <xf numFmtId="0" fontId="6" fillId="37" borderId="18" applyNumberFormat="0" applyFont="0" applyAlignment="0" applyProtection="0"/>
    <xf numFmtId="0" fontId="6" fillId="37" borderId="18" applyNumberFormat="0" applyFont="0" applyAlignment="0" applyProtection="0"/>
    <xf numFmtId="0" fontId="6" fillId="37" borderId="18" applyNumberFormat="0" applyFont="0" applyAlignment="0" applyProtection="0"/>
    <xf numFmtId="0" fontId="6" fillId="37" borderId="18" applyNumberFormat="0" applyFont="0" applyAlignment="0" applyProtection="0"/>
    <xf numFmtId="0" fontId="6" fillId="37" borderId="18" applyNumberFormat="0" applyFont="0" applyAlignment="0" applyProtection="0"/>
    <xf numFmtId="0" fontId="6" fillId="37" borderId="18" applyNumberFormat="0" applyFont="0" applyAlignment="0" applyProtection="0"/>
    <xf numFmtId="0" fontId="6" fillId="37" borderId="18" applyNumberFormat="0" applyFont="0" applyAlignment="0" applyProtection="0"/>
    <xf numFmtId="0" fontId="6" fillId="37" borderId="18" applyNumberFormat="0" applyFont="0" applyAlignment="0" applyProtection="0"/>
    <xf numFmtId="0" fontId="6" fillId="37" borderId="18" applyNumberFormat="0" applyFont="0" applyAlignment="0" applyProtection="0"/>
    <xf numFmtId="0" fontId="6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6" fillId="0" borderId="73">
      <alignment horizontal="right"/>
    </xf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4" fillId="0" borderId="16" applyNumberFormat="0" applyFill="0" applyAlignment="0" applyProtection="0"/>
    <xf numFmtId="0" fontId="6" fillId="0" borderId="73">
      <alignment horizontal="right"/>
    </xf>
    <xf numFmtId="0" fontId="6" fillId="0" borderId="0"/>
    <xf numFmtId="0" fontId="8" fillId="0" borderId="0"/>
    <xf numFmtId="0" fontId="6" fillId="0" borderId="0"/>
    <xf numFmtId="0" fontId="21" fillId="0" borderId="0"/>
    <xf numFmtId="0" fontId="4" fillId="0" borderId="0">
      <alignment vertical="justify"/>
    </xf>
    <xf numFmtId="0" fontId="13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38" fontId="19" fillId="0" borderId="0" applyFont="0" applyFill="0" applyBorder="0" applyAlignment="0" applyProtection="0"/>
    <xf numFmtId="0" fontId="6" fillId="0" borderId="73">
      <alignment horizontal="right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6" fillId="0" borderId="73">
      <alignment horizontal="right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6" fillId="0" borderId="73">
      <alignment horizontal="right"/>
    </xf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6" fillId="0" borderId="73">
      <alignment horizontal="right"/>
    </xf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6" fillId="0" borderId="73">
      <alignment horizontal="right"/>
    </xf>
    <xf numFmtId="43" fontId="11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6" fillId="0" borderId="73">
      <alignment horizontal="right"/>
    </xf>
    <xf numFmtId="0" fontId="6" fillId="0" borderId="73">
      <alignment horizontal="right"/>
    </xf>
    <xf numFmtId="0" fontId="137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37" fillId="0" borderId="0" applyNumberFormat="0" applyFill="0" applyBorder="0" applyAlignment="0" applyProtection="0">
      <alignment vertical="top"/>
      <protection locked="0"/>
    </xf>
    <xf numFmtId="0" fontId="6" fillId="0" borderId="73">
      <alignment horizontal="right"/>
    </xf>
    <xf numFmtId="0" fontId="6" fillId="0" borderId="73">
      <alignment horizontal="right"/>
    </xf>
    <xf numFmtId="0" fontId="137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37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0" fontId="6" fillId="0" borderId="73">
      <alignment horizontal="right"/>
    </xf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6" fillId="0" borderId="73">
      <alignment horizontal="right"/>
    </xf>
    <xf numFmtId="4" fontId="6" fillId="0" borderId="83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26" fillId="0" borderId="68" applyNumberFormat="0" applyFill="0" applyAlignment="0" applyProtection="0"/>
    <xf numFmtId="0" fontId="6" fillId="0" borderId="0" applyFont="0" applyFill="0" applyBorder="0" applyAlignment="0" applyProtection="0"/>
    <xf numFmtId="0" fontId="11" fillId="37" borderId="134" applyNumberFormat="0" applyFont="0" applyAlignment="0" applyProtection="0"/>
    <xf numFmtId="0" fontId="115" fillId="26" borderId="66" applyNumberFormat="0" applyAlignment="0" applyProtection="0"/>
    <xf numFmtId="180" fontId="51" fillId="0" borderId="104" applyFill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164" fontId="6" fillId="0" borderId="0" applyFont="0" applyFill="0" applyBorder="0" applyAlignment="0" applyProtection="0"/>
    <xf numFmtId="0" fontId="11" fillId="37" borderId="65" applyNumberFormat="0" applyFont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2" fillId="4" borderId="0" applyNumberFormat="0" applyBorder="0" applyAlignment="0" applyProtection="0"/>
    <xf numFmtId="0" fontId="15" fillId="4" borderId="0" applyNumberFormat="0" applyBorder="0" applyAlignment="0" applyProtection="0"/>
    <xf numFmtId="0" fontId="62" fillId="4" borderId="0" applyNumberFormat="0" applyBorder="0" applyAlignment="0" applyProtection="0"/>
    <xf numFmtId="4" fontId="6" fillId="0" borderId="3"/>
    <xf numFmtId="4" fontId="6" fillId="0" borderId="3"/>
    <xf numFmtId="4" fontId="6" fillId="0" borderId="3"/>
    <xf numFmtId="4" fontId="6" fillId="0" borderId="3"/>
    <xf numFmtId="4" fontId="6" fillId="0" borderId="3"/>
    <xf numFmtId="4" fontId="6" fillId="0" borderId="3"/>
    <xf numFmtId="4" fontId="6" fillId="0" borderId="3"/>
    <xf numFmtId="4" fontId="6" fillId="0" borderId="3"/>
    <xf numFmtId="4" fontId="6" fillId="0" borderId="3"/>
    <xf numFmtId="4" fontId="6" fillId="0" borderId="3"/>
    <xf numFmtId="4" fontId="6" fillId="0" borderId="3"/>
    <xf numFmtId="4" fontId="6" fillId="0" borderId="3"/>
    <xf numFmtId="4" fontId="6" fillId="0" borderId="3"/>
    <xf numFmtId="4" fontId="6" fillId="0" borderId="3"/>
    <xf numFmtId="4" fontId="6" fillId="0" borderId="3"/>
    <xf numFmtId="4" fontId="6" fillId="0" borderId="3"/>
    <xf numFmtId="4" fontId="6" fillId="0" borderId="3"/>
    <xf numFmtId="4" fontId="6" fillId="0" borderId="3"/>
    <xf numFmtId="4" fontId="6" fillId="0" borderId="3"/>
    <xf numFmtId="4" fontId="6" fillId="0" borderId="3"/>
    <xf numFmtId="4" fontId="6" fillId="0" borderId="3"/>
    <xf numFmtId="4" fontId="6" fillId="0" borderId="3"/>
    <xf numFmtId="4" fontId="6" fillId="0" borderId="3"/>
    <xf numFmtId="4" fontId="6" fillId="0" borderId="3"/>
    <xf numFmtId="4" fontId="6" fillId="0" borderId="3"/>
    <xf numFmtId="4" fontId="6" fillId="0" borderId="3"/>
    <xf numFmtId="4" fontId="6" fillId="0" borderId="3"/>
    <xf numFmtId="4" fontId="6" fillId="0" borderId="3"/>
    <xf numFmtId="4" fontId="6" fillId="0" borderId="3"/>
    <xf numFmtId="4" fontId="6" fillId="0" borderId="3"/>
    <xf numFmtId="4" fontId="6" fillId="0" borderId="3"/>
    <xf numFmtId="4" fontId="6" fillId="0" borderId="3"/>
    <xf numFmtId="4" fontId="6" fillId="0" borderId="3"/>
    <xf numFmtId="4" fontId="6" fillId="0" borderId="3"/>
    <xf numFmtId="4" fontId="6" fillId="0" borderId="3"/>
    <xf numFmtId="4" fontId="6" fillId="0" borderId="3"/>
    <xf numFmtId="4" fontId="6" fillId="0" borderId="3"/>
    <xf numFmtId="4" fontId="6" fillId="0" borderId="3"/>
    <xf numFmtId="4" fontId="6" fillId="0" borderId="3"/>
    <xf numFmtId="4" fontId="6" fillId="0" borderId="3"/>
    <xf numFmtId="44" fontId="26" fillId="0" borderId="0">
      <protection locked="0"/>
    </xf>
    <xf numFmtId="44" fontId="27" fillId="0" borderId="0">
      <protection locked="0"/>
    </xf>
    <xf numFmtId="0" fontId="15" fillId="4" borderId="0" applyNumberFormat="0" applyBorder="0" applyAlignment="0" applyProtection="0"/>
    <xf numFmtId="0" fontId="132" fillId="10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5" borderId="0" applyNumberFormat="0" applyBorder="0" applyAlignment="0" applyProtection="0"/>
    <xf numFmtId="0" fontId="129" fillId="0" borderId="0" applyNumberFormat="0" applyFill="0" applyBorder="0" applyAlignment="0" applyProtection="0"/>
    <xf numFmtId="0" fontId="122" fillId="0" borderId="23" applyNumberFormat="0" applyFill="0" applyAlignment="0" applyProtection="0"/>
    <xf numFmtId="0" fontId="123" fillId="0" borderId="24" applyNumberFormat="0" applyFill="0" applyAlignment="0" applyProtection="0"/>
    <xf numFmtId="0" fontId="124" fillId="0" borderId="25" applyNumberFormat="0" applyFill="0" applyAlignment="0" applyProtection="0"/>
    <xf numFmtId="0" fontId="124" fillId="0" borderId="0" applyNumberFormat="0" applyFill="0" applyBorder="0" applyAlignment="0" applyProtection="0"/>
    <xf numFmtId="0" fontId="21" fillId="0" borderId="0"/>
    <xf numFmtId="0" fontId="127" fillId="28" borderId="9" applyNumberFormat="0" applyAlignment="0" applyProtection="0"/>
    <xf numFmtId="0" fontId="126" fillId="0" borderId="26" applyNumberFormat="0" applyFill="0" applyAlignment="0" applyProtection="0"/>
    <xf numFmtId="0" fontId="126" fillId="0" borderId="26" applyNumberFormat="0" applyFill="0" applyAlignment="0" applyProtection="0"/>
    <xf numFmtId="0" fontId="126" fillId="0" borderId="26" applyNumberFormat="0" applyFill="0" applyAlignment="0" applyProtection="0"/>
    <xf numFmtId="0" fontId="126" fillId="0" borderId="26" applyNumberFormat="0" applyFill="0" applyAlignment="0" applyProtection="0"/>
    <xf numFmtId="0" fontId="126" fillId="0" borderId="26" applyNumberFormat="0" applyFill="0" applyAlignment="0" applyProtection="0"/>
    <xf numFmtId="0" fontId="126" fillId="0" borderId="26" applyNumberFormat="0" applyFill="0" applyAlignment="0" applyProtection="0"/>
    <xf numFmtId="0" fontId="126" fillId="0" borderId="26" applyNumberFormat="0" applyFill="0" applyAlignment="0" applyProtection="0"/>
    <xf numFmtId="0" fontId="126" fillId="0" borderId="26" applyNumberFormat="0" applyFill="0" applyAlignment="0" applyProtection="0"/>
    <xf numFmtId="0" fontId="126" fillId="0" borderId="26" applyNumberFormat="0" applyFill="0" applyAlignment="0" applyProtection="0"/>
    <xf numFmtId="0" fontId="126" fillId="0" borderId="26" applyNumberFormat="0" applyFill="0" applyAlignment="0" applyProtection="0"/>
    <xf numFmtId="0" fontId="126" fillId="0" borderId="26" applyNumberFormat="0" applyFill="0" applyAlignment="0" applyProtection="0"/>
    <xf numFmtId="0" fontId="126" fillId="0" borderId="26" applyNumberFormat="0" applyFill="0" applyAlignment="0" applyProtection="0"/>
    <xf numFmtId="0" fontId="126" fillId="0" borderId="26" applyNumberFormat="0" applyFill="0" applyAlignment="0" applyProtection="0"/>
    <xf numFmtId="0" fontId="126" fillId="0" borderId="26" applyNumberFormat="0" applyFill="0" applyAlignment="0" applyProtection="0"/>
    <xf numFmtId="0" fontId="6" fillId="37" borderId="18" applyNumberFormat="0" applyFont="0" applyAlignment="0" applyProtection="0"/>
    <xf numFmtId="0" fontId="6" fillId="37" borderId="18" applyNumberFormat="0" applyFont="0" applyAlignment="0" applyProtection="0"/>
    <xf numFmtId="0" fontId="6" fillId="37" borderId="18" applyNumberFormat="0" applyFont="0" applyAlignment="0" applyProtection="0"/>
    <xf numFmtId="0" fontId="6" fillId="37" borderId="18" applyNumberFormat="0" applyFont="0" applyAlignment="0" applyProtection="0"/>
    <xf numFmtId="0" fontId="6" fillId="37" borderId="18" applyNumberFormat="0" applyFont="0" applyAlignment="0" applyProtection="0"/>
    <xf numFmtId="0" fontId="6" fillId="37" borderId="18" applyNumberFormat="0" applyFont="0" applyAlignment="0" applyProtection="0"/>
    <xf numFmtId="0" fontId="6" fillId="37" borderId="18" applyNumberFormat="0" applyFont="0" applyAlignment="0" applyProtection="0"/>
    <xf numFmtId="0" fontId="6" fillId="37" borderId="18" applyNumberFormat="0" applyFont="0" applyAlignment="0" applyProtection="0"/>
    <xf numFmtId="0" fontId="6" fillId="37" borderId="18" applyNumberFormat="0" applyFont="0" applyAlignment="0" applyProtection="0"/>
    <xf numFmtId="0" fontId="6" fillId="37" borderId="18" applyNumberFormat="0" applyFont="0" applyAlignment="0" applyProtection="0"/>
    <xf numFmtId="0" fontId="6" fillId="37" borderId="18" applyNumberFormat="0" applyFont="0" applyAlignment="0" applyProtection="0"/>
    <xf numFmtId="0" fontId="6" fillId="37" borderId="18" applyNumberFormat="0" applyFont="0" applyAlignment="0" applyProtection="0"/>
    <xf numFmtId="0" fontId="6" fillId="37" borderId="18" applyNumberFormat="0" applyFont="0" applyAlignment="0" applyProtection="0"/>
    <xf numFmtId="0" fontId="6" fillId="37" borderId="18" applyNumberFormat="0" applyFont="0" applyAlignment="0" applyProtection="0"/>
    <xf numFmtId="0" fontId="133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16" fillId="26" borderId="7" applyNumberFormat="0" applyAlignment="0" applyProtection="0"/>
    <xf numFmtId="0" fontId="116" fillId="26" borderId="7" applyNumberFormat="0" applyAlignment="0" applyProtection="0"/>
    <xf numFmtId="0" fontId="116" fillId="26" borderId="7" applyNumberFormat="0" applyAlignment="0" applyProtection="0"/>
    <xf numFmtId="0" fontId="116" fillId="26" borderId="7" applyNumberFormat="0" applyAlignment="0" applyProtection="0"/>
    <xf numFmtId="0" fontId="116" fillId="26" borderId="7" applyNumberFormat="0" applyAlignment="0" applyProtection="0"/>
    <xf numFmtId="0" fontId="116" fillId="26" borderId="7" applyNumberFormat="0" applyAlignment="0" applyProtection="0"/>
    <xf numFmtId="0" fontId="116" fillId="26" borderId="7" applyNumberFormat="0" applyAlignment="0" applyProtection="0"/>
    <xf numFmtId="0" fontId="116" fillId="26" borderId="7" applyNumberFormat="0" applyAlignment="0" applyProtection="0"/>
    <xf numFmtId="0" fontId="116" fillId="26" borderId="7" applyNumberFormat="0" applyAlignment="0" applyProtection="0"/>
    <xf numFmtId="0" fontId="116" fillId="26" borderId="7" applyNumberFormat="0" applyAlignment="0" applyProtection="0"/>
    <xf numFmtId="0" fontId="116" fillId="26" borderId="7" applyNumberFormat="0" applyAlignment="0" applyProtection="0"/>
    <xf numFmtId="0" fontId="116" fillId="26" borderId="7" applyNumberFormat="0" applyAlignment="0" applyProtection="0"/>
    <xf numFmtId="0" fontId="116" fillId="26" borderId="7" applyNumberFormat="0" applyAlignment="0" applyProtection="0"/>
    <xf numFmtId="0" fontId="116" fillId="26" borderId="7" applyNumberFormat="0" applyAlignment="0" applyProtection="0"/>
    <xf numFmtId="0" fontId="73" fillId="13" borderId="7" applyNumberFormat="0" applyAlignment="0" applyProtection="0"/>
    <xf numFmtId="0" fontId="73" fillId="13" borderId="7" applyNumberFormat="0" applyAlignment="0" applyProtection="0"/>
    <xf numFmtId="0" fontId="73" fillId="13" borderId="7" applyNumberFormat="0" applyAlignment="0" applyProtection="0"/>
    <xf numFmtId="0" fontId="73" fillId="13" borderId="7" applyNumberFormat="0" applyAlignment="0" applyProtection="0"/>
    <xf numFmtId="0" fontId="73" fillId="13" borderId="7" applyNumberFormat="0" applyAlignment="0" applyProtection="0"/>
    <xf numFmtId="0" fontId="73" fillId="13" borderId="7" applyNumberFormat="0" applyAlignment="0" applyProtection="0"/>
    <xf numFmtId="0" fontId="73" fillId="13" borderId="7" applyNumberFormat="0" applyAlignment="0" applyProtection="0"/>
    <xf numFmtId="0" fontId="73" fillId="13" borderId="7" applyNumberFormat="0" applyAlignment="0" applyProtection="0"/>
    <xf numFmtId="0" fontId="73" fillId="13" borderId="7" applyNumberFormat="0" applyAlignment="0" applyProtection="0"/>
    <xf numFmtId="0" fontId="73" fillId="13" borderId="7" applyNumberFormat="0" applyAlignment="0" applyProtection="0"/>
    <xf numFmtId="0" fontId="73" fillId="13" borderId="7" applyNumberFormat="0" applyAlignment="0" applyProtection="0"/>
    <xf numFmtId="0" fontId="73" fillId="13" borderId="7" applyNumberFormat="0" applyAlignment="0" applyProtection="0"/>
    <xf numFmtId="0" fontId="73" fillId="13" borderId="7" applyNumberFormat="0" applyAlignment="0" applyProtection="0"/>
    <xf numFmtId="0" fontId="73" fillId="13" borderId="7" applyNumberFormat="0" applyAlignment="0" applyProtection="0"/>
    <xf numFmtId="0" fontId="115" fillId="26" borderId="19" applyNumberFormat="0" applyAlignment="0" applyProtection="0"/>
    <xf numFmtId="0" fontId="115" fillId="26" borderId="19" applyNumberFormat="0" applyAlignment="0" applyProtection="0"/>
    <xf numFmtId="0" fontId="115" fillId="26" borderId="19" applyNumberFormat="0" applyAlignment="0" applyProtection="0"/>
    <xf numFmtId="0" fontId="115" fillId="26" borderId="19" applyNumberFormat="0" applyAlignment="0" applyProtection="0"/>
    <xf numFmtId="0" fontId="115" fillId="26" borderId="19" applyNumberFormat="0" applyAlignment="0" applyProtection="0"/>
    <xf numFmtId="0" fontId="115" fillId="26" borderId="19" applyNumberFormat="0" applyAlignment="0" applyProtection="0"/>
    <xf numFmtId="0" fontId="115" fillId="26" borderId="19" applyNumberFormat="0" applyAlignment="0" applyProtection="0"/>
    <xf numFmtId="0" fontId="115" fillId="26" borderId="19" applyNumberFormat="0" applyAlignment="0" applyProtection="0"/>
    <xf numFmtId="0" fontId="115" fillId="26" borderId="19" applyNumberFormat="0" applyAlignment="0" applyProtection="0"/>
    <xf numFmtId="0" fontId="115" fillId="26" borderId="19" applyNumberFormat="0" applyAlignment="0" applyProtection="0"/>
    <xf numFmtId="0" fontId="115" fillId="26" borderId="19" applyNumberFormat="0" applyAlignment="0" applyProtection="0"/>
    <xf numFmtId="0" fontId="115" fillId="26" borderId="19" applyNumberFormat="0" applyAlignment="0" applyProtection="0"/>
    <xf numFmtId="0" fontId="115" fillId="26" borderId="19" applyNumberFormat="0" applyAlignment="0" applyProtection="0"/>
    <xf numFmtId="0" fontId="115" fillId="26" borderId="19" applyNumberFormat="0" applyAlignment="0" applyProtection="0"/>
    <xf numFmtId="0" fontId="130" fillId="36" borderId="0" applyNumberFormat="0" applyBorder="0" applyAlignment="0" applyProtection="0"/>
    <xf numFmtId="0" fontId="134" fillId="0" borderId="16" applyNumberFormat="0" applyFill="0" applyAlignment="0" applyProtection="0"/>
    <xf numFmtId="0" fontId="3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39" fillId="0" borderId="0" applyNumberFormat="0" applyFill="0" applyBorder="0" applyAlignment="0" applyProtection="0"/>
    <xf numFmtId="197" fontId="1" fillId="0" borderId="0" applyFont="0" applyFill="0" applyBorder="0" applyAlignment="0" applyProtection="0"/>
    <xf numFmtId="0" fontId="6" fillId="0" borderId="0"/>
    <xf numFmtId="0" fontId="1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6" fillId="0" borderId="0"/>
    <xf numFmtId="178" fontId="142" fillId="0" borderId="22"/>
    <xf numFmtId="201" fontId="8" fillId="0" borderId="0"/>
    <xf numFmtId="0" fontId="8" fillId="0" borderId="0"/>
    <xf numFmtId="201" fontId="8" fillId="0" borderId="0"/>
    <xf numFmtId="178" fontId="8" fillId="0" borderId="0"/>
    <xf numFmtId="178" fontId="8" fillId="0" borderId="0"/>
    <xf numFmtId="201" fontId="142" fillId="0" borderId="22"/>
    <xf numFmtId="201" fontId="142" fillId="0" borderId="22"/>
    <xf numFmtId="201" fontId="142" fillId="0" borderId="22"/>
    <xf numFmtId="0" fontId="18" fillId="0" borderId="0"/>
    <xf numFmtId="202" fontId="6" fillId="0" borderId="0"/>
    <xf numFmtId="202" fontId="6" fillId="0" borderId="0"/>
    <xf numFmtId="178" fontId="6" fillId="0" borderId="0"/>
    <xf numFmtId="201" fontId="6" fillId="0" borderId="0"/>
    <xf numFmtId="178" fontId="6" fillId="0" borderId="0"/>
    <xf numFmtId="0" fontId="6" fillId="0" borderId="0"/>
    <xf numFmtId="0" fontId="6" fillId="0" borderId="0"/>
    <xf numFmtId="0" fontId="140" fillId="0" borderId="0"/>
    <xf numFmtId="0" fontId="6" fillId="0" borderId="0"/>
    <xf numFmtId="178" fontId="140" fillId="0" borderId="0"/>
    <xf numFmtId="0" fontId="6" fillId="0" borderId="0"/>
    <xf numFmtId="178" fontId="140" fillId="0" borderId="0"/>
    <xf numFmtId="178" fontId="140" fillId="0" borderId="0"/>
    <xf numFmtId="0" fontId="6" fillId="0" borderId="0"/>
    <xf numFmtId="0" fontId="140" fillId="0" borderId="0"/>
    <xf numFmtId="0" fontId="6" fillId="0" borderId="0"/>
    <xf numFmtId="201" fontId="140" fillId="0" borderId="0"/>
    <xf numFmtId="0" fontId="140" fillId="0" borderId="0"/>
    <xf numFmtId="201" fontId="140" fillId="0" borderId="0"/>
    <xf numFmtId="0" fontId="6" fillId="0" borderId="0"/>
    <xf numFmtId="0" fontId="140" fillId="0" borderId="0"/>
    <xf numFmtId="0" fontId="6" fillId="0" borderId="0"/>
    <xf numFmtId="0" fontId="140" fillId="0" borderId="0"/>
    <xf numFmtId="178" fontId="140" fillId="0" borderId="0"/>
    <xf numFmtId="178" fontId="4" fillId="0" borderId="0" applyFont="0" applyFill="0" applyBorder="0" applyAlignment="0" applyProtection="0"/>
    <xf numFmtId="201" fontId="4" fillId="0" borderId="0" applyFont="0" applyFill="0" applyBorder="0" applyAlignment="0" applyProtection="0"/>
    <xf numFmtId="178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4" fontId="6" fillId="0" borderId="0" applyFont="0" applyFill="0" applyBorder="0" applyAlignment="0" applyProtection="0"/>
    <xf numFmtId="205" fontId="6" fillId="0" borderId="0" applyFont="0" applyFill="0" applyBorder="0" applyAlignment="0" applyProtection="0"/>
    <xf numFmtId="206" fontId="4" fillId="0" borderId="0" applyFont="0" applyFill="0" applyBorder="0" applyAlignment="0" applyProtection="0"/>
    <xf numFmtId="207" fontId="143" fillId="0" borderId="0">
      <protection locked="0"/>
    </xf>
    <xf numFmtId="207" fontId="144" fillId="0" borderId="0">
      <protection locked="0"/>
    </xf>
    <xf numFmtId="207" fontId="144" fillId="0" borderId="0">
      <protection locked="0"/>
    </xf>
    <xf numFmtId="207" fontId="144" fillId="0" borderId="0">
      <protection locked="0"/>
    </xf>
    <xf numFmtId="207" fontId="144" fillId="0" borderId="0">
      <protection locked="0"/>
    </xf>
    <xf numFmtId="178" fontId="118" fillId="0" borderId="0" applyNumberFormat="0" applyFill="0" applyBorder="0" applyAlignment="0" applyProtection="0">
      <alignment vertical="top"/>
      <protection locked="0"/>
    </xf>
    <xf numFmtId="178" fontId="145" fillId="0" borderId="0" applyNumberFormat="0" applyFill="0" applyBorder="0" applyAlignment="0" applyProtection="0">
      <alignment vertical="top"/>
      <protection locked="0"/>
    </xf>
    <xf numFmtId="178" fontId="118" fillId="0" borderId="0" applyNumberFormat="0" applyFill="0" applyBorder="0" applyAlignment="0" applyProtection="0">
      <alignment vertical="top"/>
      <protection locked="0"/>
    </xf>
    <xf numFmtId="178" fontId="4" fillId="0" borderId="0"/>
    <xf numFmtId="208" fontId="4" fillId="0" borderId="0" applyFont="0" applyFill="0" applyBorder="0" applyAlignment="0" applyProtection="0"/>
    <xf numFmtId="178" fontId="29" fillId="0" borderId="0">
      <protection locked="0"/>
    </xf>
    <xf numFmtId="178" fontId="28" fillId="0" borderId="0">
      <protection locked="0"/>
    </xf>
    <xf numFmtId="178" fontId="29" fillId="0" borderId="0">
      <protection locked="0"/>
    </xf>
    <xf numFmtId="178" fontId="29" fillId="0" borderId="0">
      <protection locked="0"/>
    </xf>
    <xf numFmtId="178" fontId="28" fillId="0" borderId="0">
      <protection locked="0"/>
    </xf>
    <xf numFmtId="178" fontId="29" fillId="0" borderId="0">
      <protection locked="0"/>
    </xf>
    <xf numFmtId="178" fontId="6" fillId="0" borderId="0"/>
    <xf numFmtId="178" fontId="19" fillId="0" borderId="0"/>
    <xf numFmtId="0" fontId="19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2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8" fontId="20" fillId="0" borderId="0"/>
    <xf numFmtId="178" fontId="20" fillId="0" borderId="0"/>
    <xf numFmtId="178" fontId="8" fillId="0" borderId="0"/>
    <xf numFmtId="178" fontId="8" fillId="0" borderId="0"/>
    <xf numFmtId="178" fontId="8" fillId="0" borderId="0"/>
    <xf numFmtId="0" fontId="8" fillId="0" borderId="0"/>
    <xf numFmtId="0" fontId="20" fillId="0" borderId="0"/>
    <xf numFmtId="0" fontId="20" fillId="0" borderId="0"/>
    <xf numFmtId="178" fontId="20" fillId="0" borderId="0"/>
    <xf numFmtId="178" fontId="20" fillId="0" borderId="0"/>
    <xf numFmtId="178" fontId="20" fillId="0" borderId="0"/>
    <xf numFmtId="0" fontId="20" fillId="0" borderId="0"/>
    <xf numFmtId="0" fontId="8" fillId="0" borderId="0"/>
    <xf numFmtId="0" fontId="19" fillId="0" borderId="0"/>
    <xf numFmtId="0" fontId="1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9" fillId="0" borderId="0"/>
    <xf numFmtId="0" fontId="19" fillId="0" borderId="0"/>
    <xf numFmtId="178" fontId="19" fillId="0" borderId="0"/>
    <xf numFmtId="178" fontId="19" fillId="0" borderId="0"/>
    <xf numFmtId="178" fontId="19" fillId="0" borderId="0"/>
    <xf numFmtId="0" fontId="19" fillId="0" borderId="0"/>
    <xf numFmtId="178" fontId="8" fillId="0" borderId="0"/>
    <xf numFmtId="178" fontId="8" fillId="0" borderId="0"/>
    <xf numFmtId="178" fontId="8" fillId="0" borderId="0"/>
    <xf numFmtId="0" fontId="8" fillId="0" borderId="0"/>
    <xf numFmtId="178" fontId="22" fillId="0" borderId="0">
      <alignment vertical="top"/>
    </xf>
    <xf numFmtId="0" fontId="22" fillId="0" borderId="0">
      <alignment vertical="top"/>
    </xf>
    <xf numFmtId="178" fontId="22" fillId="0" borderId="0">
      <alignment vertical="top"/>
    </xf>
    <xf numFmtId="178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178" fontId="22" fillId="0" borderId="0">
      <alignment vertical="top"/>
    </xf>
    <xf numFmtId="178" fontId="8" fillId="0" borderId="0"/>
    <xf numFmtId="178" fontId="8" fillId="0" borderId="0"/>
    <xf numFmtId="178" fontId="8" fillId="0" borderId="0"/>
    <xf numFmtId="0" fontId="8" fillId="0" borderId="0"/>
    <xf numFmtId="178" fontId="8" fillId="0" borderId="0"/>
    <xf numFmtId="178" fontId="8" fillId="0" borderId="0"/>
    <xf numFmtId="178" fontId="8" fillId="0" borderId="0"/>
    <xf numFmtId="0" fontId="8" fillId="0" borderId="0"/>
    <xf numFmtId="0" fontId="19" fillId="0" borderId="0"/>
    <xf numFmtId="0" fontId="19" fillId="0" borderId="0"/>
    <xf numFmtId="0" fontId="19" fillId="0" borderId="0"/>
    <xf numFmtId="0" fontId="8" fillId="0" borderId="0"/>
    <xf numFmtId="0" fontId="8" fillId="0" borderId="0"/>
    <xf numFmtId="0" fontId="8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178" fontId="8" fillId="0" borderId="0"/>
    <xf numFmtId="178" fontId="8" fillId="0" borderId="0"/>
    <xf numFmtId="178" fontId="8" fillId="0" borderId="0"/>
    <xf numFmtId="178" fontId="8" fillId="0" borderId="0"/>
    <xf numFmtId="178" fontId="8" fillId="0" borderId="0"/>
    <xf numFmtId="0" fontId="8" fillId="0" borderId="0"/>
    <xf numFmtId="0" fontId="8" fillId="0" borderId="0"/>
    <xf numFmtId="178" fontId="19" fillId="0" borderId="0"/>
    <xf numFmtId="0" fontId="8" fillId="0" borderId="0"/>
    <xf numFmtId="178" fontId="19" fillId="0" borderId="0"/>
    <xf numFmtId="178" fontId="8" fillId="0" borderId="0"/>
    <xf numFmtId="178" fontId="8" fillId="0" borderId="0"/>
    <xf numFmtId="178" fontId="8" fillId="0" borderId="0"/>
    <xf numFmtId="178" fontId="8" fillId="0" borderId="0"/>
    <xf numFmtId="178" fontId="8" fillId="0" borderId="0"/>
    <xf numFmtId="0" fontId="8" fillId="0" borderId="0"/>
    <xf numFmtId="178" fontId="8" fillId="0" borderId="0"/>
    <xf numFmtId="0" fontId="8" fillId="0" borderId="0"/>
    <xf numFmtId="0" fontId="8" fillId="0" borderId="0"/>
    <xf numFmtId="178" fontId="8" fillId="0" borderId="0"/>
    <xf numFmtId="178" fontId="8" fillId="0" borderId="0"/>
    <xf numFmtId="178" fontId="8" fillId="0" borderId="0"/>
    <xf numFmtId="0" fontId="8" fillId="0" borderId="0"/>
    <xf numFmtId="0" fontId="19" fillId="0" borderId="0"/>
    <xf numFmtId="178" fontId="20" fillId="0" borderId="0"/>
    <xf numFmtId="201" fontId="20" fillId="0" borderId="0"/>
    <xf numFmtId="178" fontId="19" fillId="0" borderId="0"/>
    <xf numFmtId="178" fontId="19" fillId="0" borderId="0"/>
    <xf numFmtId="178" fontId="19" fillId="0" borderId="0"/>
    <xf numFmtId="4" fontId="146" fillId="0" borderId="0">
      <alignment vertical="center"/>
    </xf>
    <xf numFmtId="0" fontId="19" fillId="0" borderId="0"/>
    <xf numFmtId="178" fontId="8" fillId="0" borderId="0"/>
    <xf numFmtId="0" fontId="8" fillId="0" borderId="0"/>
    <xf numFmtId="178" fontId="8" fillId="0" borderId="0"/>
    <xf numFmtId="178" fontId="19" fillId="0" borderId="0"/>
    <xf numFmtId="178" fontId="8" fillId="0" borderId="0"/>
    <xf numFmtId="0" fontId="8" fillId="0" borderId="0"/>
    <xf numFmtId="178" fontId="20" fillId="0" borderId="0"/>
    <xf numFmtId="178" fontId="2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8" fontId="6" fillId="0" borderId="0"/>
    <xf numFmtId="178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178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178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0" fontId="6" fillId="0" borderId="0"/>
    <xf numFmtId="0" fontId="6" fillId="0" borderId="0"/>
    <xf numFmtId="0" fontId="6" fillId="0" borderId="0"/>
    <xf numFmtId="178" fontId="20" fillId="0" borderId="0"/>
    <xf numFmtId="178" fontId="20" fillId="0" borderId="0"/>
    <xf numFmtId="0" fontId="20" fillId="0" borderId="0"/>
    <xf numFmtId="178" fontId="20" fillId="0" borderId="0"/>
    <xf numFmtId="178" fontId="19" fillId="0" borderId="0"/>
    <xf numFmtId="0" fontId="8" fillId="0" borderId="0"/>
    <xf numFmtId="0" fontId="8" fillId="0" borderId="0"/>
    <xf numFmtId="178" fontId="8" fillId="0" borderId="0"/>
    <xf numFmtId="178" fontId="8" fillId="0" borderId="0"/>
    <xf numFmtId="178" fontId="8" fillId="0" borderId="0"/>
    <xf numFmtId="0" fontId="8" fillId="0" borderId="0"/>
    <xf numFmtId="178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8" fontId="6" fillId="0" borderId="0"/>
    <xf numFmtId="178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178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178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0" fontId="6" fillId="0" borderId="0"/>
    <xf numFmtId="0" fontId="6" fillId="0" borderId="0"/>
    <xf numFmtId="0" fontId="6" fillId="0" borderId="0"/>
    <xf numFmtId="0" fontId="19" fillId="0" borderId="0"/>
    <xf numFmtId="178" fontId="8" fillId="0" borderId="0"/>
    <xf numFmtId="0" fontId="8" fillId="0" borderId="0"/>
    <xf numFmtId="0" fontId="19" fillId="0" borderId="0"/>
    <xf numFmtId="0" fontId="8" fillId="0" borderId="0"/>
    <xf numFmtId="0" fontId="19" fillId="0" borderId="0"/>
    <xf numFmtId="178" fontId="20" fillId="0" borderId="0"/>
    <xf numFmtId="0" fontId="19" fillId="0" borderId="0"/>
    <xf numFmtId="0" fontId="14" fillId="0" borderId="0"/>
    <xf numFmtId="0" fontId="8" fillId="0" borderId="0"/>
    <xf numFmtId="0" fontId="8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14" fillId="0" borderId="0"/>
    <xf numFmtId="0" fontId="22" fillId="0" borderId="0">
      <alignment vertical="top"/>
    </xf>
    <xf numFmtId="178" fontId="22" fillId="0" borderId="0">
      <alignment vertical="top"/>
    </xf>
    <xf numFmtId="178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14" fillId="0" borderId="0"/>
    <xf numFmtId="0" fontId="22" fillId="0" borderId="0">
      <alignment vertical="top"/>
    </xf>
    <xf numFmtId="178" fontId="22" fillId="0" borderId="0">
      <alignment vertical="top"/>
    </xf>
    <xf numFmtId="178" fontId="8" fillId="0" borderId="0"/>
    <xf numFmtId="178" fontId="20" fillId="0" borderId="0"/>
    <xf numFmtId="178" fontId="20" fillId="0" borderId="0"/>
    <xf numFmtId="178" fontId="8" fillId="0" borderId="0"/>
    <xf numFmtId="178" fontId="20" fillId="0" borderId="0"/>
    <xf numFmtId="178" fontId="20" fillId="0" borderId="0"/>
    <xf numFmtId="178" fontId="8" fillId="0" borderId="0"/>
    <xf numFmtId="178" fontId="20" fillId="0" borderId="0"/>
    <xf numFmtId="178" fontId="20" fillId="0" borderId="0"/>
    <xf numFmtId="178" fontId="8" fillId="0" borderId="0"/>
    <xf numFmtId="178" fontId="20" fillId="0" borderId="0"/>
    <xf numFmtId="178" fontId="20" fillId="0" borderId="0"/>
    <xf numFmtId="178" fontId="8" fillId="0" borderId="0"/>
    <xf numFmtId="178" fontId="20" fillId="0" borderId="0"/>
    <xf numFmtId="178" fontId="20" fillId="0" borderId="0"/>
    <xf numFmtId="178" fontId="20" fillId="0" borderId="0"/>
    <xf numFmtId="178" fontId="2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6" fillId="0" borderId="0"/>
    <xf numFmtId="0" fontId="6" fillId="0" borderId="0"/>
    <xf numFmtId="178" fontId="19" fillId="0" borderId="0"/>
    <xf numFmtId="178" fontId="20" fillId="0" borderId="0"/>
    <xf numFmtId="0" fontId="19" fillId="0" borderId="0"/>
    <xf numFmtId="0" fontId="19" fillId="0" borderId="0"/>
    <xf numFmtId="178" fontId="20" fillId="0" borderId="0"/>
    <xf numFmtId="178" fontId="20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6" fillId="0" borderId="0"/>
    <xf numFmtId="0" fontId="6" fillId="0" borderId="0"/>
    <xf numFmtId="0" fontId="14" fillId="0" borderId="0"/>
    <xf numFmtId="178" fontId="8" fillId="0" borderId="0"/>
    <xf numFmtId="178" fontId="20" fillId="0" borderId="0"/>
    <xf numFmtId="178" fontId="20" fillId="0" borderId="0"/>
    <xf numFmtId="0" fontId="8" fillId="0" borderId="0"/>
    <xf numFmtId="178" fontId="20" fillId="0" borderId="0"/>
    <xf numFmtId="178" fontId="20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6" fillId="0" borderId="0"/>
    <xf numFmtId="0" fontId="6" fillId="0" borderId="0"/>
    <xf numFmtId="178" fontId="20" fillId="0" borderId="0"/>
    <xf numFmtId="178" fontId="20" fillId="0" borderId="0"/>
    <xf numFmtId="0" fontId="20" fillId="0" borderId="0"/>
    <xf numFmtId="0" fontId="20" fillId="0" borderId="0"/>
    <xf numFmtId="178" fontId="20" fillId="0" borderId="0"/>
    <xf numFmtId="178" fontId="20" fillId="0" borderId="0"/>
    <xf numFmtId="178" fontId="8" fillId="0" borderId="0"/>
    <xf numFmtId="178" fontId="20" fillId="0" borderId="0"/>
    <xf numFmtId="178" fontId="20" fillId="0" borderId="0"/>
    <xf numFmtId="0" fontId="19" fillId="0" borderId="0"/>
    <xf numFmtId="178" fontId="20" fillId="0" borderId="0"/>
    <xf numFmtId="0" fontId="20" fillId="0" borderId="0"/>
    <xf numFmtId="0" fontId="20" fillId="0" borderId="0"/>
    <xf numFmtId="178" fontId="20" fillId="0" borderId="0"/>
    <xf numFmtId="178" fontId="20" fillId="0" borderId="0"/>
    <xf numFmtId="178" fontId="8" fillId="0" borderId="0"/>
    <xf numFmtId="178" fontId="20" fillId="0" borderId="0"/>
    <xf numFmtId="178" fontId="20" fillId="0" borderId="0"/>
    <xf numFmtId="178" fontId="8" fillId="0" borderId="0"/>
    <xf numFmtId="178" fontId="20" fillId="0" borderId="0"/>
    <xf numFmtId="178" fontId="20" fillId="0" borderId="0"/>
    <xf numFmtId="178" fontId="8" fillId="0" borderId="0"/>
    <xf numFmtId="178" fontId="20" fillId="0" borderId="0"/>
    <xf numFmtId="178" fontId="2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9" fillId="0" borderId="0"/>
    <xf numFmtId="0" fontId="8" fillId="0" borderId="0"/>
    <xf numFmtId="0" fontId="19" fillId="0" borderId="0"/>
    <xf numFmtId="178" fontId="22" fillId="0" borderId="0">
      <alignment vertical="top"/>
    </xf>
    <xf numFmtId="0" fontId="8" fillId="0" borderId="0"/>
    <xf numFmtId="0" fontId="8" fillId="0" borderId="0"/>
    <xf numFmtId="0" fontId="8" fillId="0" borderId="0"/>
    <xf numFmtId="178" fontId="8" fillId="0" borderId="0"/>
    <xf numFmtId="178" fontId="8" fillId="0" borderId="0"/>
    <xf numFmtId="178" fontId="8" fillId="0" borderId="0"/>
    <xf numFmtId="0" fontId="8" fillId="0" borderId="0"/>
    <xf numFmtId="178" fontId="8" fillId="0" borderId="0"/>
    <xf numFmtId="201" fontId="8" fillId="0" borderId="0"/>
    <xf numFmtId="178" fontId="20" fillId="0" borderId="0"/>
    <xf numFmtId="178" fontId="20" fillId="0" borderId="0"/>
    <xf numFmtId="178" fontId="20" fillId="0" borderId="0"/>
    <xf numFmtId="178" fontId="20" fillId="0" borderId="0"/>
    <xf numFmtId="178" fontId="20" fillId="0" borderId="0"/>
    <xf numFmtId="178" fontId="20" fillId="0" borderId="0"/>
    <xf numFmtId="178" fontId="20" fillId="0" borderId="0"/>
    <xf numFmtId="178" fontId="20" fillId="0" borderId="0"/>
    <xf numFmtId="178" fontId="20" fillId="0" borderId="0"/>
    <xf numFmtId="178" fontId="20" fillId="0" borderId="0"/>
    <xf numFmtId="178" fontId="20" fillId="0" borderId="0"/>
    <xf numFmtId="178" fontId="20" fillId="0" borderId="0"/>
    <xf numFmtId="178" fontId="20" fillId="0" borderId="0"/>
    <xf numFmtId="178" fontId="20" fillId="0" borderId="0"/>
    <xf numFmtId="178" fontId="20" fillId="0" borderId="0"/>
    <xf numFmtId="178" fontId="20" fillId="0" borderId="0"/>
    <xf numFmtId="178" fontId="20" fillId="0" borderId="0"/>
    <xf numFmtId="178" fontId="20" fillId="0" borderId="0"/>
    <xf numFmtId="178" fontId="20" fillId="0" borderId="0"/>
    <xf numFmtId="178" fontId="20" fillId="0" borderId="0"/>
    <xf numFmtId="178" fontId="20" fillId="0" borderId="0"/>
    <xf numFmtId="178" fontId="20" fillId="0" borderId="0"/>
    <xf numFmtId="178" fontId="20" fillId="0" borderId="0"/>
    <xf numFmtId="178" fontId="8" fillId="0" borderId="0"/>
    <xf numFmtId="201" fontId="8" fillId="0" borderId="0"/>
    <xf numFmtId="178" fontId="8" fillId="0" borderId="0"/>
    <xf numFmtId="201" fontId="8" fillId="0" borderId="0"/>
    <xf numFmtId="178" fontId="8" fillId="0" borderId="0"/>
    <xf numFmtId="201" fontId="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8" fontId="19" fillId="0" borderId="0"/>
    <xf numFmtId="178" fontId="19" fillId="0" borderId="0"/>
    <xf numFmtId="178" fontId="19" fillId="0" borderId="0"/>
    <xf numFmtId="0" fontId="19" fillId="0" borderId="0"/>
    <xf numFmtId="0" fontId="8" fillId="0" borderId="0"/>
    <xf numFmtId="178" fontId="20" fillId="0" borderId="0"/>
    <xf numFmtId="201" fontId="20" fillId="0" borderId="0"/>
    <xf numFmtId="178" fontId="8" fillId="0" borderId="0"/>
    <xf numFmtId="201" fontId="8" fillId="0" borderId="0"/>
    <xf numFmtId="178" fontId="20" fillId="0" borderId="0"/>
    <xf numFmtId="0" fontId="6" fillId="0" borderId="0"/>
    <xf numFmtId="0" fontId="6" fillId="0" borderId="0"/>
    <xf numFmtId="178" fontId="6" fillId="0" borderId="0"/>
    <xf numFmtId="178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0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0" fontId="19" fillId="0" borderId="0"/>
    <xf numFmtId="0" fontId="8" fillId="0" borderId="0"/>
    <xf numFmtId="0" fontId="19" fillId="0" borderId="0"/>
    <xf numFmtId="178" fontId="20" fillId="0" borderId="0"/>
    <xf numFmtId="0" fontId="8" fillId="0" borderId="0"/>
    <xf numFmtId="0" fontId="8" fillId="0" borderId="0"/>
    <xf numFmtId="178" fontId="8" fillId="0" borderId="0"/>
    <xf numFmtId="178" fontId="8" fillId="0" borderId="0"/>
    <xf numFmtId="0" fontId="8" fillId="0" borderId="0"/>
    <xf numFmtId="0" fontId="8" fillId="0" borderId="0"/>
    <xf numFmtId="178" fontId="8" fillId="0" borderId="0"/>
    <xf numFmtId="178" fontId="8" fillId="0" borderId="0"/>
    <xf numFmtId="0" fontId="8" fillId="0" borderId="0"/>
    <xf numFmtId="0" fontId="19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8" fontId="23" fillId="0" borderId="0"/>
    <xf numFmtId="0" fontId="19" fillId="0" borderId="0"/>
    <xf numFmtId="0" fontId="19" fillId="0" borderId="0"/>
    <xf numFmtId="178" fontId="19" fillId="0" borderId="0"/>
    <xf numFmtId="178" fontId="19" fillId="0" borderId="0"/>
    <xf numFmtId="178" fontId="20" fillId="0" borderId="0"/>
    <xf numFmtId="178" fontId="8" fillId="0" borderId="0"/>
    <xf numFmtId="178" fontId="19" fillId="0" borderId="0"/>
    <xf numFmtId="178" fontId="19" fillId="0" borderId="0"/>
    <xf numFmtId="0" fontId="8" fillId="0" borderId="0"/>
    <xf numFmtId="178" fontId="20" fillId="0" borderId="0"/>
    <xf numFmtId="0" fontId="19" fillId="0" borderId="0"/>
    <xf numFmtId="0" fontId="20" fillId="0" borderId="0"/>
    <xf numFmtId="0" fontId="20" fillId="0" borderId="0"/>
    <xf numFmtId="178" fontId="20" fillId="0" borderId="0"/>
    <xf numFmtId="178" fontId="20" fillId="0" borderId="0"/>
    <xf numFmtId="0" fontId="6" fillId="0" borderId="0"/>
    <xf numFmtId="0" fontId="6" fillId="0" borderId="0"/>
    <xf numFmtId="0" fontId="14" fillId="0" borderId="0"/>
    <xf numFmtId="0" fontId="19" fillId="0" borderId="0"/>
    <xf numFmtId="178" fontId="20" fillId="0" borderId="0"/>
    <xf numFmtId="178" fontId="20" fillId="0" borderId="0"/>
    <xf numFmtId="178" fontId="20" fillId="0" borderId="0"/>
    <xf numFmtId="178" fontId="20" fillId="0" borderId="0"/>
    <xf numFmtId="178" fontId="20" fillId="0" borderId="0"/>
    <xf numFmtId="178" fontId="20" fillId="0" borderId="0"/>
    <xf numFmtId="178" fontId="20" fillId="0" borderId="0"/>
    <xf numFmtId="178" fontId="20" fillId="0" borderId="0"/>
    <xf numFmtId="178" fontId="20" fillId="0" borderId="0"/>
    <xf numFmtId="178" fontId="20" fillId="0" borderId="0"/>
    <xf numFmtId="178" fontId="20" fillId="0" borderId="0"/>
    <xf numFmtId="178" fontId="20" fillId="0" borderId="0"/>
    <xf numFmtId="178" fontId="20" fillId="0" borderId="0"/>
    <xf numFmtId="178" fontId="20" fillId="0" borderId="0"/>
    <xf numFmtId="178" fontId="20" fillId="0" borderId="0"/>
    <xf numFmtId="178" fontId="20" fillId="0" borderId="0"/>
    <xf numFmtId="0" fontId="20" fillId="0" borderId="0"/>
    <xf numFmtId="178" fontId="8" fillId="0" borderId="0"/>
    <xf numFmtId="178" fontId="8" fillId="0" borderId="0"/>
    <xf numFmtId="178" fontId="20" fillId="0" borderId="0"/>
    <xf numFmtId="178" fontId="20" fillId="0" borderId="0"/>
    <xf numFmtId="178" fontId="20" fillId="0" borderId="0"/>
    <xf numFmtId="178" fontId="8" fillId="0" borderId="0"/>
    <xf numFmtId="178" fontId="20" fillId="0" borderId="0"/>
    <xf numFmtId="0" fontId="8" fillId="0" borderId="0"/>
    <xf numFmtId="178" fontId="8" fillId="0" borderId="0"/>
    <xf numFmtId="178" fontId="8" fillId="0" borderId="0"/>
    <xf numFmtId="178" fontId="20" fillId="0" borderId="0"/>
    <xf numFmtId="178" fontId="8" fillId="0" borderId="0"/>
    <xf numFmtId="178" fontId="20" fillId="0" borderId="0"/>
    <xf numFmtId="0" fontId="8" fillId="0" borderId="0"/>
    <xf numFmtId="0" fontId="19" fillId="0" borderId="0"/>
    <xf numFmtId="178" fontId="20" fillId="0" borderId="0"/>
    <xf numFmtId="178" fontId="20" fillId="0" borderId="0"/>
    <xf numFmtId="0" fontId="19" fillId="0" borderId="0"/>
    <xf numFmtId="0" fontId="19" fillId="0" borderId="0"/>
    <xf numFmtId="0" fontId="14" fillId="0" borderId="0"/>
    <xf numFmtId="178" fontId="20" fillId="0" borderId="0"/>
    <xf numFmtId="178" fontId="20" fillId="0" borderId="0"/>
    <xf numFmtId="0" fontId="19" fillId="0" borderId="0"/>
    <xf numFmtId="178" fontId="20" fillId="0" borderId="0"/>
    <xf numFmtId="0" fontId="8" fillId="0" borderId="0"/>
    <xf numFmtId="178" fontId="8" fillId="0" borderId="0"/>
    <xf numFmtId="178" fontId="8" fillId="0" borderId="0"/>
    <xf numFmtId="178" fontId="8" fillId="0" borderId="0"/>
    <xf numFmtId="0" fontId="8" fillId="0" borderId="0"/>
    <xf numFmtId="178" fontId="20" fillId="0" borderId="0"/>
    <xf numFmtId="178" fontId="20" fillId="0" borderId="0"/>
    <xf numFmtId="178" fontId="20" fillId="0" borderId="0"/>
    <xf numFmtId="178" fontId="20" fillId="0" borderId="0"/>
    <xf numFmtId="178" fontId="20" fillId="0" borderId="0"/>
    <xf numFmtId="178" fontId="20" fillId="0" borderId="0"/>
    <xf numFmtId="209" fontId="6" fillId="34" borderId="30">
      <alignment wrapText="1"/>
      <protection locked="0"/>
    </xf>
    <xf numFmtId="178" fontId="147" fillId="34" borderId="30">
      <alignment wrapText="1"/>
      <protection locked="0"/>
    </xf>
    <xf numFmtId="201" fontId="147" fillId="34" borderId="30">
      <alignment wrapText="1"/>
      <protection locked="0"/>
    </xf>
    <xf numFmtId="178" fontId="147" fillId="34" borderId="30">
      <alignment wrapText="1"/>
      <protection locked="0"/>
    </xf>
    <xf numFmtId="201" fontId="147" fillId="34" borderId="30">
      <alignment wrapText="1"/>
      <protection locked="0"/>
    </xf>
    <xf numFmtId="178" fontId="147" fillId="34" borderId="30">
      <alignment wrapText="1"/>
      <protection locked="0"/>
    </xf>
    <xf numFmtId="201" fontId="147" fillId="34" borderId="30">
      <alignment wrapText="1"/>
      <protection locked="0"/>
    </xf>
    <xf numFmtId="178" fontId="147" fillId="34" borderId="30">
      <alignment wrapText="1"/>
      <protection locked="0"/>
    </xf>
    <xf numFmtId="201" fontId="147" fillId="34" borderId="30">
      <alignment wrapText="1"/>
      <protection locked="0"/>
    </xf>
    <xf numFmtId="209" fontId="6" fillId="34" borderId="30">
      <alignment wrapText="1"/>
      <protection locked="0"/>
    </xf>
    <xf numFmtId="209" fontId="6" fillId="34" borderId="30">
      <alignment wrapText="1"/>
      <protection locked="0"/>
    </xf>
    <xf numFmtId="209" fontId="6" fillId="34" borderId="30">
      <alignment wrapText="1"/>
      <protection locked="0"/>
    </xf>
    <xf numFmtId="209" fontId="6" fillId="34" borderId="30">
      <alignment wrapText="1"/>
      <protection locked="0"/>
    </xf>
    <xf numFmtId="209" fontId="6" fillId="34" borderId="30">
      <alignment wrapText="1"/>
      <protection locked="0"/>
    </xf>
    <xf numFmtId="209" fontId="6" fillId="34" borderId="30">
      <alignment wrapText="1"/>
      <protection locked="0"/>
    </xf>
    <xf numFmtId="209" fontId="6" fillId="34" borderId="30">
      <alignment wrapText="1"/>
      <protection locked="0"/>
    </xf>
    <xf numFmtId="209" fontId="6" fillId="34" borderId="30">
      <alignment wrapText="1"/>
      <protection locked="0"/>
    </xf>
    <xf numFmtId="209" fontId="6" fillId="34" borderId="30">
      <alignment wrapText="1"/>
      <protection locked="0"/>
    </xf>
    <xf numFmtId="178" fontId="147" fillId="34" borderId="30">
      <alignment wrapText="1"/>
      <protection locked="0"/>
    </xf>
    <xf numFmtId="201" fontId="147" fillId="34" borderId="30">
      <alignment wrapText="1"/>
      <protection locked="0"/>
    </xf>
    <xf numFmtId="209" fontId="6" fillId="34" borderId="30">
      <alignment wrapText="1"/>
      <protection locked="0"/>
    </xf>
    <xf numFmtId="178" fontId="147" fillId="34" borderId="30">
      <alignment wrapText="1"/>
      <protection locked="0"/>
    </xf>
    <xf numFmtId="201" fontId="147" fillId="34" borderId="30">
      <alignment wrapText="1"/>
      <protection locked="0"/>
    </xf>
    <xf numFmtId="209" fontId="6" fillId="34" borderId="30">
      <alignment wrapText="1"/>
      <protection locked="0"/>
    </xf>
    <xf numFmtId="209" fontId="6" fillId="34" borderId="30">
      <alignment wrapText="1"/>
      <protection locked="0"/>
    </xf>
    <xf numFmtId="209" fontId="6" fillId="34" borderId="30">
      <alignment wrapText="1"/>
      <protection locked="0"/>
    </xf>
    <xf numFmtId="209" fontId="6" fillId="34" borderId="30">
      <alignment wrapText="1"/>
      <protection locked="0"/>
    </xf>
    <xf numFmtId="209" fontId="6" fillId="34" borderId="30">
      <alignment wrapText="1"/>
      <protection locked="0"/>
    </xf>
    <xf numFmtId="209" fontId="6" fillId="34" borderId="30">
      <alignment wrapText="1"/>
      <protection locked="0"/>
    </xf>
    <xf numFmtId="209" fontId="6" fillId="34" borderId="30">
      <alignment wrapText="1"/>
      <protection locked="0"/>
    </xf>
    <xf numFmtId="209" fontId="6" fillId="34" borderId="30">
      <alignment wrapText="1"/>
      <protection locked="0"/>
    </xf>
    <xf numFmtId="209" fontId="6" fillId="34" borderId="30">
      <alignment wrapText="1"/>
      <protection locked="0"/>
    </xf>
    <xf numFmtId="209" fontId="6" fillId="34" borderId="30">
      <alignment wrapText="1"/>
      <protection locked="0"/>
    </xf>
    <xf numFmtId="209" fontId="6" fillId="34" borderId="30">
      <alignment wrapText="1"/>
      <protection locked="0"/>
    </xf>
    <xf numFmtId="209" fontId="6" fillId="34" borderId="30">
      <alignment wrapText="1"/>
      <protection locked="0"/>
    </xf>
    <xf numFmtId="209" fontId="6" fillId="34" borderId="30">
      <alignment wrapText="1"/>
      <protection locked="0"/>
    </xf>
    <xf numFmtId="178" fontId="147" fillId="34" borderId="30">
      <alignment wrapText="1"/>
      <protection locked="0"/>
    </xf>
    <xf numFmtId="201" fontId="147" fillId="34" borderId="30">
      <alignment wrapText="1"/>
      <protection locked="0"/>
    </xf>
    <xf numFmtId="0" fontId="20" fillId="0" borderId="0"/>
    <xf numFmtId="0" fontId="8" fillId="0" borderId="0"/>
    <xf numFmtId="201" fontId="19" fillId="0" borderId="0"/>
    <xf numFmtId="0" fontId="19" fillId="0" borderId="0"/>
    <xf numFmtId="201" fontId="19" fillId="0" borderId="0"/>
    <xf numFmtId="178" fontId="19" fillId="0" borderId="0"/>
    <xf numFmtId="178" fontId="19" fillId="0" borderId="0"/>
    <xf numFmtId="0" fontId="8" fillId="0" borderId="0"/>
    <xf numFmtId="0" fontId="19" fillId="0" borderId="0"/>
    <xf numFmtId="0" fontId="8" fillId="0" borderId="0"/>
    <xf numFmtId="0" fontId="8" fillId="0" borderId="0"/>
    <xf numFmtId="178" fontId="8" fillId="0" borderId="0"/>
    <xf numFmtId="178" fontId="8" fillId="0" borderId="0"/>
    <xf numFmtId="178" fontId="8" fillId="0" borderId="0"/>
    <xf numFmtId="0" fontId="8" fillId="0" borderId="0"/>
    <xf numFmtId="0" fontId="19" fillId="0" borderId="0"/>
    <xf numFmtId="178" fontId="20" fillId="0" borderId="0"/>
    <xf numFmtId="178" fontId="20" fillId="0" borderId="0"/>
    <xf numFmtId="178" fontId="8" fillId="0" borderId="0"/>
    <xf numFmtId="201" fontId="8" fillId="0" borderId="0"/>
    <xf numFmtId="0" fontId="8" fillId="0" borderId="0"/>
    <xf numFmtId="0" fontId="19" fillId="0" borderId="0"/>
    <xf numFmtId="178" fontId="20" fillId="0" borderId="0"/>
    <xf numFmtId="178" fontId="20" fillId="0" borderId="0"/>
    <xf numFmtId="0" fontId="22" fillId="0" borderId="0">
      <alignment vertical="top"/>
    </xf>
    <xf numFmtId="178" fontId="22" fillId="0" borderId="0">
      <alignment vertical="top"/>
    </xf>
    <xf numFmtId="178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14" fillId="0" borderId="0"/>
    <xf numFmtId="0" fontId="22" fillId="0" borderId="0">
      <alignment vertical="top"/>
    </xf>
    <xf numFmtId="178" fontId="22" fillId="0" borderId="0">
      <alignment vertical="top"/>
    </xf>
    <xf numFmtId="178" fontId="20" fillId="0" borderId="0"/>
    <xf numFmtId="0" fontId="20" fillId="0" borderId="0"/>
    <xf numFmtId="0" fontId="8" fillId="0" borderId="0"/>
    <xf numFmtId="178" fontId="8" fillId="0" borderId="0"/>
    <xf numFmtId="178" fontId="8" fillId="0" borderId="0"/>
    <xf numFmtId="0" fontId="19" fillId="0" borderId="0"/>
    <xf numFmtId="178" fontId="20" fillId="0" borderId="0"/>
    <xf numFmtId="178" fontId="1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6" fillId="0" borderId="0"/>
    <xf numFmtId="0" fontId="6" fillId="0" borderId="0"/>
    <xf numFmtId="178" fontId="22" fillId="0" borderId="0">
      <alignment vertical="top"/>
    </xf>
    <xf numFmtId="178" fontId="22" fillId="0" borderId="0">
      <alignment vertical="top"/>
    </xf>
    <xf numFmtId="0" fontId="8" fillId="0" borderId="0"/>
    <xf numFmtId="178" fontId="8" fillId="0" borderId="0"/>
    <xf numFmtId="178" fontId="1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8" fontId="20" fillId="0" borderId="0"/>
    <xf numFmtId="178" fontId="20" fillId="0" borderId="0"/>
    <xf numFmtId="178" fontId="20" fillId="0" borderId="0"/>
    <xf numFmtId="178" fontId="20" fillId="0" borderId="0"/>
    <xf numFmtId="0" fontId="19" fillId="0" borderId="0"/>
    <xf numFmtId="0" fontId="20" fillId="0" borderId="0"/>
    <xf numFmtId="0" fontId="20" fillId="0" borderId="0"/>
    <xf numFmtId="178" fontId="20" fillId="0" borderId="0"/>
    <xf numFmtId="178" fontId="20" fillId="0" borderId="0"/>
    <xf numFmtId="0" fontId="19" fillId="0" borderId="0"/>
    <xf numFmtId="0" fontId="8" fillId="0" borderId="0"/>
    <xf numFmtId="0" fontId="1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8" fontId="20" fillId="0" borderId="0"/>
    <xf numFmtId="178" fontId="20" fillId="0" borderId="0"/>
    <xf numFmtId="178" fontId="20" fillId="0" borderId="0"/>
    <xf numFmtId="0" fontId="20" fillId="0" borderId="0"/>
    <xf numFmtId="0" fontId="8" fillId="0" borderId="0"/>
    <xf numFmtId="0" fontId="22" fillId="0" borderId="0">
      <alignment vertical="top"/>
    </xf>
    <xf numFmtId="178" fontId="22" fillId="0" borderId="0">
      <alignment vertical="top"/>
    </xf>
    <xf numFmtId="178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14" fillId="0" borderId="0"/>
    <xf numFmtId="0" fontId="22" fillId="0" borderId="0">
      <alignment vertical="top"/>
    </xf>
    <xf numFmtId="178" fontId="22" fillId="0" borderId="0">
      <alignment vertical="top"/>
    </xf>
    <xf numFmtId="0" fontId="19" fillId="0" borderId="0"/>
    <xf numFmtId="0" fontId="8" fillId="0" borderId="0"/>
    <xf numFmtId="178" fontId="8" fillId="0" borderId="0"/>
    <xf numFmtId="178" fontId="8" fillId="0" borderId="0"/>
    <xf numFmtId="178" fontId="8" fillId="0" borderId="0"/>
    <xf numFmtId="0" fontId="8" fillId="0" borderId="0"/>
    <xf numFmtId="178" fontId="20" fillId="0" borderId="0"/>
    <xf numFmtId="0" fontId="19" fillId="0" borderId="0"/>
    <xf numFmtId="178" fontId="19" fillId="0" borderId="0"/>
    <xf numFmtId="0" fontId="8" fillId="0" borderId="0"/>
    <xf numFmtId="0" fontId="8" fillId="0" borderId="0"/>
    <xf numFmtId="0" fontId="8" fillId="0" borderId="0"/>
    <xf numFmtId="178" fontId="8" fillId="0" borderId="0"/>
    <xf numFmtId="178" fontId="19" fillId="0" borderId="0"/>
    <xf numFmtId="178" fontId="20" fillId="0" borderId="0"/>
    <xf numFmtId="0" fontId="19" fillId="0" borderId="0"/>
    <xf numFmtId="0" fontId="19" fillId="0" borderId="0"/>
    <xf numFmtId="0" fontId="19" fillId="0" borderId="0"/>
    <xf numFmtId="178" fontId="19" fillId="0" borderId="0"/>
    <xf numFmtId="178" fontId="19" fillId="0" borderId="0"/>
    <xf numFmtId="178" fontId="19" fillId="0" borderId="0"/>
    <xf numFmtId="0" fontId="19" fillId="0" borderId="0"/>
    <xf numFmtId="0" fontId="8" fillId="0" borderId="0"/>
    <xf numFmtId="0" fontId="8" fillId="0" borderId="0"/>
    <xf numFmtId="178" fontId="8" fillId="0" borderId="0"/>
    <xf numFmtId="178" fontId="8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8" fillId="0" borderId="0"/>
    <xf numFmtId="201" fontId="8" fillId="0" borderId="0"/>
    <xf numFmtId="178" fontId="20" fillId="0" borderId="0"/>
    <xf numFmtId="201" fontId="20" fillId="0" borderId="0"/>
    <xf numFmtId="178" fontId="8" fillId="0" borderId="0"/>
    <xf numFmtId="178" fontId="20" fillId="0" borderId="0"/>
    <xf numFmtId="178" fontId="20" fillId="0" borderId="0"/>
    <xf numFmtId="178" fontId="8" fillId="0" borderId="0"/>
    <xf numFmtId="201" fontId="8" fillId="0" borderId="0"/>
    <xf numFmtId="0" fontId="8" fillId="0" borderId="0"/>
    <xf numFmtId="0" fontId="8" fillId="0" borderId="0"/>
    <xf numFmtId="178" fontId="8" fillId="0" borderId="0"/>
    <xf numFmtId="178" fontId="8" fillId="0" borderId="0"/>
    <xf numFmtId="178" fontId="4" fillId="0" borderId="0"/>
    <xf numFmtId="201" fontId="4" fillId="0" borderId="0"/>
    <xf numFmtId="178" fontId="8" fillId="0" borderId="0"/>
    <xf numFmtId="178" fontId="8" fillId="0" borderId="0"/>
    <xf numFmtId="178" fontId="8" fillId="0" borderId="0"/>
    <xf numFmtId="178" fontId="20" fillId="0" borderId="0"/>
    <xf numFmtId="178" fontId="8" fillId="0" borderId="0"/>
    <xf numFmtId="178" fontId="20" fillId="0" borderId="0"/>
    <xf numFmtId="178" fontId="20" fillId="0" borderId="0"/>
    <xf numFmtId="178" fontId="20" fillId="0" borderId="0"/>
    <xf numFmtId="178" fontId="8" fillId="0" borderId="0"/>
    <xf numFmtId="178" fontId="8" fillId="0" borderId="0"/>
    <xf numFmtId="178" fontId="19" fillId="0" borderId="0"/>
    <xf numFmtId="178" fontId="19" fillId="0" borderId="0"/>
    <xf numFmtId="0" fontId="8" fillId="0" borderId="0"/>
    <xf numFmtId="0" fontId="8" fillId="0" borderId="0"/>
    <xf numFmtId="0" fontId="8" fillId="0" borderId="0"/>
    <xf numFmtId="0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0" fontId="8" fillId="0" borderId="0"/>
    <xf numFmtId="0" fontId="8" fillId="0" borderId="0"/>
    <xf numFmtId="0" fontId="14" fillId="0" borderId="0"/>
    <xf numFmtId="0" fontId="19" fillId="0" borderId="0"/>
    <xf numFmtId="0" fontId="19" fillId="0" borderId="0"/>
    <xf numFmtId="178" fontId="19" fillId="0" borderId="0"/>
    <xf numFmtId="178" fontId="19" fillId="0" borderId="0"/>
    <xf numFmtId="178" fontId="19" fillId="0" borderId="0"/>
    <xf numFmtId="0" fontId="19" fillId="0" borderId="0"/>
    <xf numFmtId="178" fontId="8" fillId="0" borderId="0"/>
    <xf numFmtId="201" fontId="8" fillId="0" borderId="0"/>
    <xf numFmtId="178" fontId="8" fillId="0" borderId="0"/>
    <xf numFmtId="201" fontId="8" fillId="0" borderId="0"/>
    <xf numFmtId="178" fontId="19" fillId="0" borderId="0"/>
    <xf numFmtId="0" fontId="8" fillId="0" borderId="0"/>
    <xf numFmtId="0" fontId="8" fillId="0" borderId="0"/>
    <xf numFmtId="178" fontId="20" fillId="0" borderId="0"/>
    <xf numFmtId="0" fontId="8" fillId="0" borderId="0"/>
    <xf numFmtId="178" fontId="19" fillId="0" borderId="0"/>
    <xf numFmtId="0" fontId="8" fillId="0" borderId="0"/>
    <xf numFmtId="178" fontId="8" fillId="0" borderId="0"/>
    <xf numFmtId="178" fontId="8" fillId="0" borderId="0"/>
    <xf numFmtId="201" fontId="8" fillId="0" borderId="0"/>
    <xf numFmtId="178" fontId="8" fillId="0" borderId="0"/>
    <xf numFmtId="178" fontId="8" fillId="0" borderId="0"/>
    <xf numFmtId="178" fontId="20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0" fontId="19" fillId="0" borderId="0"/>
    <xf numFmtId="0" fontId="20" fillId="0" borderId="0"/>
    <xf numFmtId="0" fontId="19" fillId="0" borderId="0"/>
    <xf numFmtId="178" fontId="20" fillId="0" borderId="0"/>
    <xf numFmtId="178" fontId="20" fillId="0" borderId="0"/>
    <xf numFmtId="178" fontId="20" fillId="0" borderId="0"/>
    <xf numFmtId="0" fontId="19" fillId="0" borderId="0"/>
    <xf numFmtId="0" fontId="8" fillId="0" borderId="0"/>
    <xf numFmtId="0" fontId="8" fillId="0" borderId="0"/>
    <xf numFmtId="178" fontId="8" fillId="0" borderId="0"/>
    <xf numFmtId="178" fontId="8" fillId="0" borderId="0"/>
    <xf numFmtId="178" fontId="20" fillId="0" borderId="0"/>
    <xf numFmtId="178" fontId="20" fillId="0" borderId="0"/>
    <xf numFmtId="178" fontId="20" fillId="0" borderId="0"/>
    <xf numFmtId="178" fontId="20" fillId="0" borderId="0"/>
    <xf numFmtId="178" fontId="20" fillId="0" borderId="0"/>
    <xf numFmtId="178" fontId="20" fillId="0" borderId="0"/>
    <xf numFmtId="178" fontId="20" fillId="0" borderId="0"/>
    <xf numFmtId="178" fontId="20" fillId="0" borderId="0"/>
    <xf numFmtId="178" fontId="20" fillId="0" borderId="0"/>
    <xf numFmtId="178" fontId="20" fillId="0" borderId="0"/>
    <xf numFmtId="178" fontId="20" fillId="0" borderId="0"/>
    <xf numFmtId="178" fontId="8" fillId="0" borderId="0"/>
    <xf numFmtId="178" fontId="20" fillId="0" borderId="0"/>
    <xf numFmtId="178" fontId="20" fillId="0" borderId="0"/>
    <xf numFmtId="178" fontId="20" fillId="0" borderId="0"/>
    <xf numFmtId="178" fontId="20" fillId="0" borderId="0"/>
    <xf numFmtId="178" fontId="20" fillId="0" borderId="0"/>
    <xf numFmtId="178" fontId="20" fillId="0" borderId="0"/>
    <xf numFmtId="178" fontId="20" fillId="0" borderId="0"/>
    <xf numFmtId="178" fontId="20" fillId="0" borderId="0"/>
    <xf numFmtId="178" fontId="20" fillId="0" borderId="0"/>
    <xf numFmtId="178" fontId="20" fillId="0" borderId="0"/>
    <xf numFmtId="178" fontId="20" fillId="0" borderId="0"/>
    <xf numFmtId="178" fontId="20" fillId="0" borderId="0"/>
    <xf numFmtId="178" fontId="20" fillId="0" borderId="0"/>
    <xf numFmtId="0" fontId="8" fillId="0" borderId="0"/>
    <xf numFmtId="178" fontId="8" fillId="0" borderId="0"/>
    <xf numFmtId="0" fontId="8" fillId="0" borderId="0"/>
    <xf numFmtId="178" fontId="8" fillId="0" borderId="0"/>
    <xf numFmtId="178" fontId="8" fillId="0" borderId="0"/>
    <xf numFmtId="178" fontId="8" fillId="0" borderId="0"/>
    <xf numFmtId="0" fontId="8" fillId="0" borderId="0"/>
    <xf numFmtId="0" fontId="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8" fontId="19" fillId="0" borderId="0"/>
    <xf numFmtId="178" fontId="19" fillId="0" borderId="0"/>
    <xf numFmtId="178" fontId="19" fillId="0" borderId="0"/>
    <xf numFmtId="0" fontId="19" fillId="0" borderId="0"/>
    <xf numFmtId="0" fontId="19" fillId="0" borderId="0"/>
    <xf numFmtId="0" fontId="8" fillId="0" borderId="0"/>
    <xf numFmtId="0" fontId="8" fillId="0" borderId="0"/>
    <xf numFmtId="178" fontId="8" fillId="0" borderId="0"/>
    <xf numFmtId="178" fontId="8" fillId="0" borderId="0"/>
    <xf numFmtId="178" fontId="8" fillId="0" borderId="0"/>
    <xf numFmtId="0" fontId="8" fillId="0" borderId="0"/>
    <xf numFmtId="178" fontId="8" fillId="0" borderId="0"/>
    <xf numFmtId="178" fontId="8" fillId="0" borderId="0"/>
    <xf numFmtId="178" fontId="8" fillId="0" borderId="0"/>
    <xf numFmtId="178" fontId="19" fillId="0" borderId="0"/>
    <xf numFmtId="178" fontId="8" fillId="0" borderId="0"/>
    <xf numFmtId="0" fontId="19" fillId="0" borderId="0"/>
    <xf numFmtId="178" fontId="19" fillId="0" borderId="0"/>
    <xf numFmtId="178" fontId="19" fillId="0" borderId="0"/>
    <xf numFmtId="178" fontId="8" fillId="0" borderId="0"/>
    <xf numFmtId="178" fontId="8" fillId="0" borderId="0"/>
    <xf numFmtId="178" fontId="8" fillId="0" borderId="0"/>
    <xf numFmtId="178" fontId="8" fillId="0" borderId="0"/>
    <xf numFmtId="201" fontId="8" fillId="0" borderId="0"/>
    <xf numFmtId="0" fontId="8" fillId="0" borderId="0"/>
    <xf numFmtId="178" fontId="8" fillId="0" borderId="0"/>
    <xf numFmtId="0" fontId="8" fillId="0" borderId="0"/>
    <xf numFmtId="178" fontId="8" fillId="0" borderId="0"/>
    <xf numFmtId="178" fontId="8" fillId="0" borderId="0"/>
    <xf numFmtId="178" fontId="8" fillId="0" borderId="0"/>
    <xf numFmtId="0" fontId="8" fillId="0" borderId="0"/>
    <xf numFmtId="0" fontId="8" fillId="0" borderId="0"/>
    <xf numFmtId="178" fontId="19" fillId="0" borderId="0"/>
    <xf numFmtId="178" fontId="8" fillId="0" borderId="0"/>
    <xf numFmtId="178" fontId="8" fillId="0" borderId="0"/>
    <xf numFmtId="178" fontId="20" fillId="0" borderId="0"/>
    <xf numFmtId="178" fontId="20" fillId="0" borderId="0"/>
    <xf numFmtId="178" fontId="8" fillId="0" borderId="0"/>
    <xf numFmtId="178" fontId="20" fillId="0" borderId="0"/>
    <xf numFmtId="178" fontId="20" fillId="0" borderId="0"/>
    <xf numFmtId="0" fontId="20" fillId="0" borderId="0"/>
    <xf numFmtId="201" fontId="20" fillId="0" borderId="0"/>
    <xf numFmtId="0" fontId="20" fillId="0" borderId="0"/>
    <xf numFmtId="201" fontId="20" fillId="0" borderId="0"/>
    <xf numFmtId="178" fontId="20" fillId="0" borderId="0"/>
    <xf numFmtId="178" fontId="2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8" fontId="6" fillId="0" borderId="0"/>
    <xf numFmtId="178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178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178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0" fontId="6" fillId="0" borderId="0"/>
    <xf numFmtId="0" fontId="6" fillId="0" borderId="0"/>
    <xf numFmtId="0" fontId="6" fillId="0" borderId="0"/>
    <xf numFmtId="178" fontId="8" fillId="0" borderId="0"/>
    <xf numFmtId="178" fontId="20" fillId="0" borderId="0"/>
    <xf numFmtId="178" fontId="20" fillId="0" borderId="0"/>
    <xf numFmtId="178" fontId="8" fillId="0" borderId="0"/>
    <xf numFmtId="178" fontId="20" fillId="0" borderId="0"/>
    <xf numFmtId="178" fontId="20" fillId="0" borderId="0"/>
    <xf numFmtId="0" fontId="14" fillId="0" borderId="0"/>
    <xf numFmtId="178" fontId="8" fillId="0" borderId="0"/>
    <xf numFmtId="178" fontId="20" fillId="0" borderId="0"/>
    <xf numFmtId="178" fontId="20" fillId="0" borderId="0"/>
    <xf numFmtId="0" fontId="14" fillId="0" borderId="0"/>
    <xf numFmtId="0" fontId="8" fillId="0" borderId="0"/>
    <xf numFmtId="0" fontId="19" fillId="0" borderId="0"/>
    <xf numFmtId="0" fontId="8" fillId="0" borderId="0"/>
    <xf numFmtId="178" fontId="8" fillId="0" borderId="0"/>
    <xf numFmtId="178" fontId="20" fillId="0" borderId="0"/>
    <xf numFmtId="178" fontId="20" fillId="0" borderId="0"/>
    <xf numFmtId="0" fontId="19" fillId="0" borderId="0"/>
    <xf numFmtId="178" fontId="8" fillId="0" borderId="0"/>
    <xf numFmtId="178" fontId="20" fillId="0" borderId="0"/>
    <xf numFmtId="178" fontId="20" fillId="0" borderId="0"/>
    <xf numFmtId="0" fontId="20" fillId="0" borderId="0"/>
    <xf numFmtId="201" fontId="20" fillId="0" borderId="0"/>
    <xf numFmtId="178" fontId="20" fillId="0" borderId="0"/>
    <xf numFmtId="178" fontId="8" fillId="0" borderId="0"/>
    <xf numFmtId="178" fontId="19" fillId="0" borderId="0"/>
    <xf numFmtId="178" fontId="19" fillId="0" borderId="0"/>
    <xf numFmtId="178" fontId="8" fillId="0" borderId="0"/>
    <xf numFmtId="201" fontId="8" fillId="0" borderId="0"/>
    <xf numFmtId="0" fontId="8" fillId="0" borderId="0"/>
    <xf numFmtId="0" fontId="20" fillId="0" borderId="0"/>
    <xf numFmtId="201" fontId="20" fillId="0" borderId="0"/>
    <xf numFmtId="178" fontId="20" fillId="0" borderId="0"/>
    <xf numFmtId="178" fontId="20" fillId="0" borderId="0"/>
    <xf numFmtId="201" fontId="20" fillId="0" borderId="0"/>
    <xf numFmtId="178" fontId="19" fillId="0" borderId="0"/>
    <xf numFmtId="0" fontId="19" fillId="0" borderId="0"/>
    <xf numFmtId="0" fontId="19" fillId="0" borderId="0"/>
    <xf numFmtId="178" fontId="19" fillId="0" borderId="0"/>
    <xf numFmtId="178" fontId="19" fillId="0" borderId="0"/>
    <xf numFmtId="178" fontId="19" fillId="0" borderId="0"/>
    <xf numFmtId="0" fontId="19" fillId="0" borderId="0"/>
    <xf numFmtId="178" fontId="20" fillId="0" borderId="0"/>
    <xf numFmtId="178" fontId="20" fillId="0" borderId="0"/>
    <xf numFmtId="201" fontId="20" fillId="0" borderId="0"/>
    <xf numFmtId="178" fontId="8" fillId="0" borderId="0"/>
    <xf numFmtId="201" fontId="8" fillId="0" borderId="0"/>
    <xf numFmtId="0" fontId="8" fillId="0" borderId="0"/>
    <xf numFmtId="0" fontId="8" fillId="0" borderId="0"/>
    <xf numFmtId="0" fontId="19" fillId="0" borderId="0"/>
    <xf numFmtId="0" fontId="19" fillId="0" borderId="0"/>
    <xf numFmtId="178" fontId="19" fillId="0" borderId="0"/>
    <xf numFmtId="178" fontId="19" fillId="0" borderId="0"/>
    <xf numFmtId="178" fontId="19" fillId="0" borderId="0"/>
    <xf numFmtId="0" fontId="19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8" fontId="8" fillId="0" borderId="0"/>
    <xf numFmtId="178" fontId="8" fillId="0" borderId="0"/>
    <xf numFmtId="178" fontId="8" fillId="0" borderId="0"/>
    <xf numFmtId="0" fontId="8" fillId="0" borderId="0"/>
    <xf numFmtId="0" fontId="8" fillId="0" borderId="0"/>
    <xf numFmtId="0" fontId="8" fillId="0" borderId="0"/>
    <xf numFmtId="178" fontId="8" fillId="0" borderId="0"/>
    <xf numFmtId="178" fontId="8" fillId="0" borderId="0"/>
    <xf numFmtId="178" fontId="8" fillId="0" borderId="0"/>
    <xf numFmtId="0" fontId="8" fillId="0" borderId="0"/>
    <xf numFmtId="178" fontId="8" fillId="0" borderId="0"/>
    <xf numFmtId="201" fontId="8" fillId="0" borderId="0"/>
    <xf numFmtId="178" fontId="20" fillId="0" borderId="0"/>
    <xf numFmtId="178" fontId="20" fillId="0" borderId="0"/>
    <xf numFmtId="178" fontId="8" fillId="0" borderId="0"/>
    <xf numFmtId="0" fontId="8" fillId="0" borderId="0"/>
    <xf numFmtId="0" fontId="20" fillId="0" borderId="0"/>
    <xf numFmtId="201" fontId="20" fillId="0" borderId="0"/>
    <xf numFmtId="0" fontId="20" fillId="0" borderId="0"/>
    <xf numFmtId="201" fontId="20" fillId="0" borderId="0"/>
    <xf numFmtId="178" fontId="20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20" fillId="0" borderId="0"/>
    <xf numFmtId="0" fontId="20" fillId="0" borderId="0"/>
    <xf numFmtId="0" fontId="20" fillId="0" borderId="0"/>
    <xf numFmtId="178" fontId="20" fillId="0" borderId="0"/>
    <xf numFmtId="178" fontId="20" fillId="0" borderId="0"/>
    <xf numFmtId="178" fontId="19" fillId="0" borderId="0"/>
    <xf numFmtId="0" fontId="19" fillId="0" borderId="0"/>
    <xf numFmtId="178" fontId="20" fillId="0" borderId="0"/>
    <xf numFmtId="0" fontId="8" fillId="0" borderId="0"/>
    <xf numFmtId="0" fontId="8" fillId="0" borderId="0"/>
    <xf numFmtId="178" fontId="8" fillId="0" borderId="0"/>
    <xf numFmtId="178" fontId="8" fillId="0" borderId="0"/>
    <xf numFmtId="201" fontId="8" fillId="0" borderId="0"/>
    <xf numFmtId="178" fontId="8" fillId="0" borderId="0"/>
    <xf numFmtId="201" fontId="8" fillId="0" borderId="0"/>
    <xf numFmtId="178" fontId="20" fillId="0" borderId="0"/>
    <xf numFmtId="178" fontId="20" fillId="0" borderId="0"/>
    <xf numFmtId="178" fontId="19" fillId="0" borderId="0"/>
    <xf numFmtId="178" fontId="19" fillId="0" borderId="0"/>
    <xf numFmtId="0" fontId="19" fillId="0" borderId="0"/>
    <xf numFmtId="0" fontId="8" fillId="0" borderId="0"/>
    <xf numFmtId="0" fontId="8" fillId="0" borderId="0"/>
    <xf numFmtId="178" fontId="8" fillId="0" borderId="0"/>
    <xf numFmtId="178" fontId="8" fillId="0" borderId="0"/>
    <xf numFmtId="178" fontId="8" fillId="0" borderId="0"/>
    <xf numFmtId="178" fontId="19" fillId="0" borderId="0"/>
    <xf numFmtId="0" fontId="19" fillId="0" borderId="0"/>
    <xf numFmtId="178" fontId="20" fillId="0" borderId="0"/>
    <xf numFmtId="178" fontId="140" fillId="0" borderId="0"/>
    <xf numFmtId="178" fontId="140" fillId="0" borderId="0"/>
    <xf numFmtId="178" fontId="8" fillId="0" borderId="0"/>
    <xf numFmtId="0" fontId="8" fillId="0" borderId="0"/>
    <xf numFmtId="0" fontId="19" fillId="0" borderId="0"/>
    <xf numFmtId="178" fontId="20" fillId="0" borderId="0"/>
    <xf numFmtId="178" fontId="20" fillId="0" borderId="0"/>
    <xf numFmtId="0" fontId="8" fillId="0" borderId="0"/>
    <xf numFmtId="201" fontId="8" fillId="0" borderId="0"/>
    <xf numFmtId="0" fontId="8" fillId="0" borderId="0"/>
    <xf numFmtId="201" fontId="8" fillId="0" borderId="0"/>
    <xf numFmtId="178" fontId="8" fillId="0" borderId="0"/>
    <xf numFmtId="0" fontId="8" fillId="0" borderId="0"/>
    <xf numFmtId="178" fontId="8" fillId="0" borderId="0"/>
    <xf numFmtId="178" fontId="19" fillId="0" borderId="0"/>
    <xf numFmtId="178" fontId="19" fillId="0" borderId="0"/>
    <xf numFmtId="178" fontId="20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8" fillId="0" borderId="0"/>
    <xf numFmtId="178" fontId="20" fillId="0" borderId="0"/>
    <xf numFmtId="178" fontId="20" fillId="0" borderId="0"/>
    <xf numFmtId="178" fontId="8" fillId="0" borderId="0"/>
    <xf numFmtId="0" fontId="8" fillId="0" borderId="0"/>
    <xf numFmtId="178" fontId="8" fillId="0" borderId="0"/>
    <xf numFmtId="0" fontId="8" fillId="0" borderId="0"/>
    <xf numFmtId="0" fontId="8" fillId="0" borderId="0"/>
    <xf numFmtId="0" fontId="8" fillId="0" borderId="0"/>
    <xf numFmtId="178" fontId="8" fillId="0" borderId="0"/>
    <xf numFmtId="0" fontId="19" fillId="0" borderId="0"/>
    <xf numFmtId="0" fontId="19" fillId="0" borderId="0"/>
    <xf numFmtId="178" fontId="19" fillId="0" borderId="0"/>
    <xf numFmtId="178" fontId="8" fillId="0" borderId="0"/>
    <xf numFmtId="0" fontId="8" fillId="0" borderId="0"/>
    <xf numFmtId="178" fontId="8" fillId="0" borderId="0"/>
    <xf numFmtId="0" fontId="8" fillId="0" borderId="0"/>
    <xf numFmtId="178" fontId="20" fillId="0" borderId="0"/>
    <xf numFmtId="201" fontId="20" fillId="0" borderId="0"/>
    <xf numFmtId="178" fontId="8" fillId="0" borderId="0"/>
    <xf numFmtId="178" fontId="20" fillId="0" borderId="0"/>
    <xf numFmtId="178" fontId="20" fillId="0" borderId="0"/>
    <xf numFmtId="0" fontId="19" fillId="0" borderId="0"/>
    <xf numFmtId="178" fontId="19" fillId="0" borderId="0"/>
    <xf numFmtId="0" fontId="19" fillId="0" borderId="0"/>
    <xf numFmtId="178" fontId="19" fillId="0" borderId="0"/>
    <xf numFmtId="178" fontId="8" fillId="0" borderId="0"/>
    <xf numFmtId="178" fontId="8" fillId="0" borderId="0"/>
    <xf numFmtId="0" fontId="19" fillId="0" borderId="0"/>
    <xf numFmtId="0" fontId="19" fillId="0" borderId="0"/>
    <xf numFmtId="178" fontId="19" fillId="0" borderId="0"/>
    <xf numFmtId="0" fontId="19" fillId="0" borderId="0"/>
    <xf numFmtId="0" fontId="19" fillId="0" borderId="0"/>
    <xf numFmtId="178" fontId="19" fillId="0" borderId="0"/>
    <xf numFmtId="0" fontId="19" fillId="0" borderId="0"/>
    <xf numFmtId="0" fontId="19" fillId="0" borderId="0"/>
    <xf numFmtId="178" fontId="19" fillId="0" borderId="0"/>
    <xf numFmtId="0" fontId="19" fillId="0" borderId="0"/>
    <xf numFmtId="178" fontId="19" fillId="0" borderId="0"/>
    <xf numFmtId="0" fontId="19" fillId="0" borderId="0"/>
    <xf numFmtId="0" fontId="19" fillId="0" borderId="0"/>
    <xf numFmtId="0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8" fillId="0" borderId="0"/>
    <xf numFmtId="178" fontId="8" fillId="0" borderId="0"/>
    <xf numFmtId="178" fontId="20" fillId="0" borderId="0"/>
    <xf numFmtId="201" fontId="20" fillId="0" borderId="0"/>
    <xf numFmtId="178" fontId="8" fillId="0" borderId="0"/>
    <xf numFmtId="178" fontId="19" fillId="0" borderId="0"/>
    <xf numFmtId="0" fontId="19" fillId="0" borderId="0"/>
    <xf numFmtId="0" fontId="8" fillId="0" borderId="0"/>
    <xf numFmtId="178" fontId="19" fillId="0" borderId="0"/>
    <xf numFmtId="178" fontId="19" fillId="0" borderId="0"/>
    <xf numFmtId="178" fontId="8" fillId="0" borderId="0"/>
    <xf numFmtId="210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2" fontId="27" fillId="0" borderId="0">
      <protection locked="0"/>
    </xf>
    <xf numFmtId="212" fontId="26" fillId="0" borderId="0">
      <protection locked="0"/>
    </xf>
    <xf numFmtId="178" fontId="27" fillId="0" borderId="0">
      <protection locked="0"/>
    </xf>
    <xf numFmtId="178" fontId="26" fillId="0" borderId="0">
      <protection locked="0"/>
    </xf>
    <xf numFmtId="212" fontId="27" fillId="0" borderId="0">
      <protection locked="0"/>
    </xf>
    <xf numFmtId="212" fontId="26" fillId="0" borderId="0">
      <protection locked="0"/>
    </xf>
    <xf numFmtId="212" fontId="27" fillId="0" borderId="0">
      <protection locked="0"/>
    </xf>
    <xf numFmtId="212" fontId="26" fillId="0" borderId="0">
      <protection locked="0"/>
    </xf>
    <xf numFmtId="178" fontId="27" fillId="0" borderId="0">
      <protection locked="0"/>
    </xf>
    <xf numFmtId="178" fontId="26" fillId="0" borderId="0">
      <protection locked="0"/>
    </xf>
    <xf numFmtId="178" fontId="27" fillId="0" borderId="0">
      <protection locked="0"/>
    </xf>
    <xf numFmtId="178" fontId="26" fillId="0" borderId="0">
      <protection locked="0"/>
    </xf>
    <xf numFmtId="44" fontId="27" fillId="0" borderId="0">
      <protection locked="0"/>
    </xf>
    <xf numFmtId="44" fontId="27" fillId="0" borderId="0">
      <protection locked="0"/>
    </xf>
    <xf numFmtId="213" fontId="27" fillId="0" borderId="0">
      <protection locked="0"/>
    </xf>
    <xf numFmtId="213" fontId="27" fillId="0" borderId="0">
      <protection locked="0"/>
    </xf>
    <xf numFmtId="213" fontId="27" fillId="0" borderId="0">
      <protection locked="0"/>
    </xf>
    <xf numFmtId="213" fontId="27" fillId="0" borderId="0">
      <protection locked="0"/>
    </xf>
    <xf numFmtId="44" fontId="27" fillId="0" borderId="0">
      <protection locked="0"/>
    </xf>
    <xf numFmtId="44" fontId="27" fillId="0" borderId="0">
      <protection locked="0"/>
    </xf>
    <xf numFmtId="213" fontId="27" fillId="0" borderId="0">
      <protection locked="0"/>
    </xf>
    <xf numFmtId="44" fontId="27" fillId="0" borderId="0">
      <protection locked="0"/>
    </xf>
    <xf numFmtId="44" fontId="27" fillId="0" borderId="0">
      <protection locked="0"/>
    </xf>
    <xf numFmtId="213" fontId="27" fillId="0" borderId="0">
      <protection locked="0"/>
    </xf>
    <xf numFmtId="213" fontId="27" fillId="0" borderId="0">
      <protection locked="0"/>
    </xf>
    <xf numFmtId="213" fontId="27" fillId="0" borderId="0">
      <protection locked="0"/>
    </xf>
    <xf numFmtId="213" fontId="27" fillId="0" borderId="0">
      <protection locked="0"/>
    </xf>
    <xf numFmtId="44" fontId="27" fillId="0" borderId="0">
      <protection locked="0"/>
    </xf>
    <xf numFmtId="44" fontId="27" fillId="0" borderId="0">
      <protection locked="0"/>
    </xf>
    <xf numFmtId="213" fontId="27" fillId="0" borderId="0">
      <protection locked="0"/>
    </xf>
    <xf numFmtId="212" fontId="27" fillId="0" borderId="0">
      <protection locked="0"/>
    </xf>
    <xf numFmtId="212" fontId="26" fillId="0" borderId="0">
      <protection locked="0"/>
    </xf>
    <xf numFmtId="44" fontId="27" fillId="0" borderId="0">
      <protection locked="0"/>
    </xf>
    <xf numFmtId="44" fontId="27" fillId="0" borderId="0">
      <protection locked="0"/>
    </xf>
    <xf numFmtId="213" fontId="27" fillId="0" borderId="0">
      <protection locked="0"/>
    </xf>
    <xf numFmtId="213" fontId="27" fillId="0" borderId="0">
      <protection locked="0"/>
    </xf>
    <xf numFmtId="213" fontId="27" fillId="0" borderId="0">
      <protection locked="0"/>
    </xf>
    <xf numFmtId="213" fontId="27" fillId="0" borderId="0">
      <protection locked="0"/>
    </xf>
    <xf numFmtId="44" fontId="27" fillId="0" borderId="0">
      <protection locked="0"/>
    </xf>
    <xf numFmtId="44" fontId="27" fillId="0" borderId="0">
      <protection locked="0"/>
    </xf>
    <xf numFmtId="213" fontId="27" fillId="0" borderId="0">
      <protection locked="0"/>
    </xf>
    <xf numFmtId="212" fontId="27" fillId="0" borderId="0">
      <protection locked="0"/>
    </xf>
    <xf numFmtId="212" fontId="26" fillId="0" borderId="0">
      <protection locked="0"/>
    </xf>
    <xf numFmtId="178" fontId="27" fillId="0" borderId="5">
      <protection locked="0"/>
    </xf>
    <xf numFmtId="178" fontId="26" fillId="0" borderId="5">
      <protection locked="0"/>
    </xf>
    <xf numFmtId="178" fontId="27" fillId="0" borderId="5">
      <protection locked="0"/>
    </xf>
    <xf numFmtId="178" fontId="26" fillId="0" borderId="5">
      <protection locked="0"/>
    </xf>
    <xf numFmtId="178" fontId="27" fillId="0" borderId="5">
      <protection locked="0"/>
    </xf>
    <xf numFmtId="178" fontId="26" fillId="0" borderId="5">
      <protection locked="0"/>
    </xf>
    <xf numFmtId="178" fontId="29" fillId="0" borderId="0">
      <protection locked="0"/>
    </xf>
    <xf numFmtId="0" fontId="29" fillId="0" borderId="0">
      <protection locked="0"/>
    </xf>
    <xf numFmtId="0" fontId="29" fillId="0" borderId="0">
      <protection locked="0"/>
    </xf>
    <xf numFmtId="178" fontId="29" fillId="0" borderId="0">
      <protection locked="0"/>
    </xf>
    <xf numFmtId="178" fontId="29" fillId="0" borderId="0">
      <protection locked="0"/>
    </xf>
    <xf numFmtId="178" fontId="29" fillId="0" borderId="0">
      <protection locked="0"/>
    </xf>
    <xf numFmtId="178" fontId="29" fillId="0" borderId="0">
      <protection locked="0"/>
    </xf>
    <xf numFmtId="178" fontId="29" fillId="0" borderId="0">
      <protection locked="0"/>
    </xf>
    <xf numFmtId="0" fontId="29" fillId="0" borderId="0">
      <protection locked="0"/>
    </xf>
    <xf numFmtId="178" fontId="29" fillId="0" borderId="0">
      <protection locked="0"/>
    </xf>
    <xf numFmtId="201" fontId="28" fillId="0" borderId="0">
      <protection locked="0"/>
    </xf>
    <xf numFmtId="0" fontId="28" fillId="0" borderId="0">
      <protection locked="0"/>
    </xf>
    <xf numFmtId="201" fontId="28" fillId="0" borderId="0">
      <protection locked="0"/>
    </xf>
    <xf numFmtId="178" fontId="28" fillId="0" borderId="0">
      <protection locked="0"/>
    </xf>
    <xf numFmtId="178" fontId="29" fillId="0" borderId="0">
      <protection locked="0"/>
    </xf>
    <xf numFmtId="178" fontId="29" fillId="0" borderId="0">
      <protection locked="0"/>
    </xf>
    <xf numFmtId="0" fontId="29" fillId="0" borderId="0">
      <protection locked="0"/>
    </xf>
    <xf numFmtId="0" fontId="29" fillId="0" borderId="0">
      <protection locked="0"/>
    </xf>
    <xf numFmtId="178" fontId="29" fillId="0" borderId="0">
      <protection locked="0"/>
    </xf>
    <xf numFmtId="178" fontId="29" fillId="0" borderId="0">
      <protection locked="0"/>
    </xf>
    <xf numFmtId="178" fontId="29" fillId="0" borderId="0">
      <protection locked="0"/>
    </xf>
    <xf numFmtId="178" fontId="29" fillId="0" borderId="0">
      <protection locked="0"/>
    </xf>
    <xf numFmtId="178" fontId="29" fillId="0" borderId="0">
      <protection locked="0"/>
    </xf>
    <xf numFmtId="0" fontId="29" fillId="0" borderId="0">
      <protection locked="0"/>
    </xf>
    <xf numFmtId="178" fontId="29" fillId="0" borderId="0">
      <protection locked="0"/>
    </xf>
    <xf numFmtId="201" fontId="28" fillId="0" borderId="0">
      <protection locked="0"/>
    </xf>
    <xf numFmtId="0" fontId="28" fillId="0" borderId="0">
      <protection locked="0"/>
    </xf>
    <xf numFmtId="201" fontId="28" fillId="0" borderId="0">
      <protection locked="0"/>
    </xf>
    <xf numFmtId="178" fontId="28" fillId="0" borderId="0">
      <protection locked="0"/>
    </xf>
    <xf numFmtId="178" fontId="29" fillId="0" borderId="0">
      <protection locked="0"/>
    </xf>
    <xf numFmtId="178" fontId="6" fillId="0" borderId="0"/>
    <xf numFmtId="0" fontId="26" fillId="0" borderId="5">
      <protection locked="0"/>
    </xf>
    <xf numFmtId="178" fontId="26" fillId="0" borderId="5">
      <protection locked="0"/>
    </xf>
    <xf numFmtId="178" fontId="27" fillId="0" borderId="5">
      <protection locked="0"/>
    </xf>
    <xf numFmtId="0" fontId="27" fillId="0" borderId="5">
      <protection locked="0"/>
    </xf>
    <xf numFmtId="0" fontId="27" fillId="0" borderId="5">
      <protection locked="0"/>
    </xf>
    <xf numFmtId="178" fontId="27" fillId="0" borderId="5">
      <protection locked="0"/>
    </xf>
    <xf numFmtId="178" fontId="27" fillId="0" borderId="5">
      <protection locked="0"/>
    </xf>
    <xf numFmtId="178" fontId="27" fillId="0" borderId="5">
      <protection locked="0"/>
    </xf>
    <xf numFmtId="178" fontId="27" fillId="0" borderId="5">
      <protection locked="0"/>
    </xf>
    <xf numFmtId="178" fontId="27" fillId="0" borderId="5">
      <protection locked="0"/>
    </xf>
    <xf numFmtId="0" fontId="27" fillId="0" borderId="5">
      <protection locked="0"/>
    </xf>
    <xf numFmtId="178" fontId="27" fillId="0" borderId="5">
      <protection locked="0"/>
    </xf>
    <xf numFmtId="201" fontId="26" fillId="0" borderId="5">
      <protection locked="0"/>
    </xf>
    <xf numFmtId="0" fontId="26" fillId="0" borderId="5">
      <protection locked="0"/>
    </xf>
    <xf numFmtId="201" fontId="26" fillId="0" borderId="5">
      <protection locked="0"/>
    </xf>
    <xf numFmtId="0" fontId="26" fillId="0" borderId="5">
      <protection locked="0"/>
    </xf>
    <xf numFmtId="201" fontId="26" fillId="0" borderId="5">
      <protection locked="0"/>
    </xf>
    <xf numFmtId="201" fontId="26" fillId="0" borderId="5">
      <protection locked="0"/>
    </xf>
    <xf numFmtId="201" fontId="26" fillId="0" borderId="5">
      <protection locked="0"/>
    </xf>
    <xf numFmtId="178" fontId="27" fillId="0" borderId="5">
      <protection locked="0"/>
    </xf>
    <xf numFmtId="178" fontId="27" fillId="0" borderId="0">
      <protection locked="0"/>
    </xf>
    <xf numFmtId="178" fontId="27" fillId="0" borderId="5">
      <protection locked="0"/>
    </xf>
    <xf numFmtId="178" fontId="26" fillId="0" borderId="0">
      <protection locked="0"/>
    </xf>
    <xf numFmtId="178" fontId="26" fillId="0" borderId="5">
      <protection locked="0"/>
    </xf>
    <xf numFmtId="178" fontId="27" fillId="0" borderId="0">
      <protection locked="0"/>
    </xf>
    <xf numFmtId="178" fontId="27" fillId="0" borderId="5">
      <protection locked="0"/>
    </xf>
    <xf numFmtId="178" fontId="26" fillId="0" borderId="0">
      <protection locked="0"/>
    </xf>
    <xf numFmtId="178" fontId="26" fillId="0" borderId="5">
      <protection locked="0"/>
    </xf>
    <xf numFmtId="178" fontId="26" fillId="0" borderId="0">
      <protection locked="0"/>
    </xf>
    <xf numFmtId="178" fontId="26" fillId="0" borderId="5">
      <protection locked="0"/>
    </xf>
    <xf numFmtId="178" fontId="27" fillId="0" borderId="0">
      <protection locked="0"/>
    </xf>
    <xf numFmtId="178" fontId="27" fillId="0" borderId="5">
      <protection locked="0"/>
    </xf>
    <xf numFmtId="178" fontId="26" fillId="0" borderId="0">
      <protection locked="0"/>
    </xf>
    <xf numFmtId="178" fontId="26" fillId="0" borderId="5">
      <protection locked="0"/>
    </xf>
    <xf numFmtId="178" fontId="26" fillId="0" borderId="0">
      <protection locked="0"/>
    </xf>
    <xf numFmtId="178" fontId="26" fillId="0" borderId="5">
      <protection locked="0"/>
    </xf>
    <xf numFmtId="178" fontId="27" fillId="0" borderId="0">
      <protection locked="0"/>
    </xf>
    <xf numFmtId="178" fontId="27" fillId="0" borderId="5">
      <protection locked="0"/>
    </xf>
    <xf numFmtId="178" fontId="26" fillId="0" borderId="0">
      <protection locked="0"/>
    </xf>
    <xf numFmtId="178" fontId="26" fillId="0" borderId="5">
      <protection locked="0"/>
    </xf>
    <xf numFmtId="178" fontId="26" fillId="0" borderId="0">
      <protection locked="0"/>
    </xf>
    <xf numFmtId="178" fontId="26" fillId="0" borderId="5">
      <protection locked="0"/>
    </xf>
    <xf numFmtId="178" fontId="26" fillId="0" borderId="0">
      <protection locked="0"/>
    </xf>
    <xf numFmtId="178" fontId="26" fillId="0" borderId="5">
      <protection locked="0"/>
    </xf>
    <xf numFmtId="178" fontId="27" fillId="0" borderId="0">
      <protection locked="0"/>
    </xf>
    <xf numFmtId="178" fontId="27" fillId="0" borderId="5">
      <protection locked="0"/>
    </xf>
    <xf numFmtId="178" fontId="26" fillId="0" borderId="0">
      <protection locked="0"/>
    </xf>
    <xf numFmtId="178" fontId="26" fillId="0" borderId="5">
      <protection locked="0"/>
    </xf>
    <xf numFmtId="178" fontId="26" fillId="0" borderId="0">
      <protection locked="0"/>
    </xf>
    <xf numFmtId="178" fontId="26" fillId="0" borderId="5">
      <protection locked="0"/>
    </xf>
    <xf numFmtId="178" fontId="26" fillId="0" borderId="0">
      <protection locked="0"/>
    </xf>
    <xf numFmtId="178" fontId="26" fillId="0" borderId="5">
      <protection locked="0"/>
    </xf>
    <xf numFmtId="178" fontId="27" fillId="0" borderId="0">
      <protection locked="0"/>
    </xf>
    <xf numFmtId="178" fontId="27" fillId="0" borderId="5">
      <protection locked="0"/>
    </xf>
    <xf numFmtId="178" fontId="26" fillId="0" borderId="0">
      <protection locked="0"/>
    </xf>
    <xf numFmtId="178" fontId="26" fillId="0" borderId="5">
      <protection locked="0"/>
    </xf>
    <xf numFmtId="178" fontId="26" fillId="0" borderId="0">
      <protection locked="0"/>
    </xf>
    <xf numFmtId="178" fontId="26" fillId="0" borderId="5">
      <protection locked="0"/>
    </xf>
    <xf numFmtId="178" fontId="26" fillId="0" borderId="0">
      <protection locked="0"/>
    </xf>
    <xf numFmtId="178" fontId="26" fillId="0" borderId="5">
      <protection locked="0"/>
    </xf>
    <xf numFmtId="178" fontId="27" fillId="0" borderId="0">
      <protection locked="0"/>
    </xf>
    <xf numFmtId="178" fontId="27" fillId="0" borderId="5">
      <protection locked="0"/>
    </xf>
    <xf numFmtId="178" fontId="26" fillId="0" borderId="0">
      <protection locked="0"/>
    </xf>
    <xf numFmtId="178" fontId="26" fillId="0" borderId="5">
      <protection locked="0"/>
    </xf>
    <xf numFmtId="178" fontId="26" fillId="0" borderId="0">
      <protection locked="0"/>
    </xf>
    <xf numFmtId="178" fontId="26" fillId="0" borderId="5">
      <protection locked="0"/>
    </xf>
    <xf numFmtId="178" fontId="26" fillId="0" borderId="0">
      <protection locked="0"/>
    </xf>
    <xf numFmtId="178" fontId="26" fillId="0" borderId="5">
      <protection locked="0"/>
    </xf>
    <xf numFmtId="178" fontId="26" fillId="0" borderId="0">
      <protection locked="0"/>
    </xf>
    <xf numFmtId="178" fontId="26" fillId="0" borderId="5">
      <protection locked="0"/>
    </xf>
    <xf numFmtId="178" fontId="26" fillId="0" borderId="0">
      <protection locked="0"/>
    </xf>
    <xf numFmtId="178" fontId="26" fillId="0" borderId="5">
      <protection locked="0"/>
    </xf>
    <xf numFmtId="178" fontId="26" fillId="0" borderId="0">
      <protection locked="0"/>
    </xf>
    <xf numFmtId="178" fontId="26" fillId="0" borderId="5">
      <protection locked="0"/>
    </xf>
    <xf numFmtId="178" fontId="26" fillId="0" borderId="0">
      <protection locked="0"/>
    </xf>
    <xf numFmtId="178" fontId="26" fillId="0" borderId="5">
      <protection locked="0"/>
    </xf>
    <xf numFmtId="178" fontId="27" fillId="0" borderId="0">
      <protection locked="0"/>
    </xf>
    <xf numFmtId="178" fontId="27" fillId="0" borderId="5">
      <protection locked="0"/>
    </xf>
    <xf numFmtId="178" fontId="26" fillId="0" borderId="0">
      <protection locked="0"/>
    </xf>
    <xf numFmtId="178" fontId="26" fillId="0" borderId="5">
      <protection locked="0"/>
    </xf>
    <xf numFmtId="178" fontId="26" fillId="0" borderId="0">
      <protection locked="0"/>
    </xf>
    <xf numFmtId="178" fontId="26" fillId="0" borderId="5">
      <protection locked="0"/>
    </xf>
    <xf numFmtId="178" fontId="26" fillId="0" borderId="0">
      <protection locked="0"/>
    </xf>
    <xf numFmtId="178" fontId="26" fillId="0" borderId="5">
      <protection locked="0"/>
    </xf>
    <xf numFmtId="178" fontId="26" fillId="0" borderId="0">
      <protection locked="0"/>
    </xf>
    <xf numFmtId="178" fontId="26" fillId="0" borderId="5">
      <protection locked="0"/>
    </xf>
    <xf numFmtId="178" fontId="27" fillId="0" borderId="0">
      <protection locked="0"/>
    </xf>
    <xf numFmtId="178" fontId="27" fillId="0" borderId="5">
      <protection locked="0"/>
    </xf>
    <xf numFmtId="178" fontId="26" fillId="0" borderId="0">
      <protection locked="0"/>
    </xf>
    <xf numFmtId="178" fontId="26" fillId="0" borderId="5">
      <protection locked="0"/>
    </xf>
    <xf numFmtId="178" fontId="26" fillId="0" borderId="0">
      <protection locked="0"/>
    </xf>
    <xf numFmtId="178" fontId="26" fillId="0" borderId="5">
      <protection locked="0"/>
    </xf>
    <xf numFmtId="178" fontId="27" fillId="0" borderId="0">
      <protection locked="0"/>
    </xf>
    <xf numFmtId="178" fontId="27" fillId="0" borderId="5">
      <protection locked="0"/>
    </xf>
    <xf numFmtId="178" fontId="26" fillId="0" borderId="0">
      <protection locked="0"/>
    </xf>
    <xf numFmtId="178" fontId="26" fillId="0" borderId="5">
      <protection locked="0"/>
    </xf>
    <xf numFmtId="178" fontId="26" fillId="0" borderId="0">
      <protection locked="0"/>
    </xf>
    <xf numFmtId="178" fontId="26" fillId="0" borderId="5">
      <protection locked="0"/>
    </xf>
    <xf numFmtId="178" fontId="27" fillId="0" borderId="0">
      <protection locked="0"/>
    </xf>
    <xf numFmtId="178" fontId="27" fillId="0" borderId="5">
      <protection locked="0"/>
    </xf>
    <xf numFmtId="178" fontId="26" fillId="0" borderId="0">
      <protection locked="0"/>
    </xf>
    <xf numFmtId="178" fontId="26" fillId="0" borderId="5">
      <protection locked="0"/>
    </xf>
    <xf numFmtId="178" fontId="26" fillId="0" borderId="0">
      <protection locked="0"/>
    </xf>
    <xf numFmtId="178" fontId="26" fillId="0" borderId="5">
      <protection locked="0"/>
    </xf>
    <xf numFmtId="178" fontId="26" fillId="0" borderId="0">
      <protection locked="0"/>
    </xf>
    <xf numFmtId="178" fontId="26" fillId="0" borderId="5">
      <protection locked="0"/>
    </xf>
    <xf numFmtId="178" fontId="27" fillId="0" borderId="0">
      <protection locked="0"/>
    </xf>
    <xf numFmtId="178" fontId="27" fillId="0" borderId="5">
      <protection locked="0"/>
    </xf>
    <xf numFmtId="178" fontId="26" fillId="0" borderId="0">
      <protection locked="0"/>
    </xf>
    <xf numFmtId="178" fontId="26" fillId="0" borderId="5">
      <protection locked="0"/>
    </xf>
    <xf numFmtId="178" fontId="26" fillId="0" borderId="0">
      <protection locked="0"/>
    </xf>
    <xf numFmtId="178" fontId="26" fillId="0" borderId="5">
      <protection locked="0"/>
    </xf>
    <xf numFmtId="178" fontId="27" fillId="0" borderId="0">
      <protection locked="0"/>
    </xf>
    <xf numFmtId="178" fontId="27" fillId="0" borderId="5">
      <protection locked="0"/>
    </xf>
    <xf numFmtId="178" fontId="26" fillId="0" borderId="0">
      <protection locked="0"/>
    </xf>
    <xf numFmtId="178" fontId="26" fillId="0" borderId="5">
      <protection locked="0"/>
    </xf>
    <xf numFmtId="178" fontId="26" fillId="0" borderId="0">
      <protection locked="0"/>
    </xf>
    <xf numFmtId="178" fontId="26" fillId="0" borderId="5">
      <protection locked="0"/>
    </xf>
    <xf numFmtId="178" fontId="26" fillId="0" borderId="0">
      <protection locked="0"/>
    </xf>
    <xf numFmtId="178" fontId="26" fillId="0" borderId="5">
      <protection locked="0"/>
    </xf>
    <xf numFmtId="178" fontId="26" fillId="0" borderId="0">
      <protection locked="0"/>
    </xf>
    <xf numFmtId="178" fontId="26" fillId="0" borderId="5">
      <protection locked="0"/>
    </xf>
    <xf numFmtId="178" fontId="26" fillId="0" borderId="0">
      <protection locked="0"/>
    </xf>
    <xf numFmtId="178" fontId="26" fillId="0" borderId="5">
      <protection locked="0"/>
    </xf>
    <xf numFmtId="178" fontId="27" fillId="0" borderId="0">
      <protection locked="0"/>
    </xf>
    <xf numFmtId="178" fontId="27" fillId="0" borderId="5">
      <protection locked="0"/>
    </xf>
    <xf numFmtId="178" fontId="26" fillId="0" borderId="0">
      <protection locked="0"/>
    </xf>
    <xf numFmtId="178" fontId="26" fillId="0" borderId="5">
      <protection locked="0"/>
    </xf>
    <xf numFmtId="178" fontId="26" fillId="0" borderId="0">
      <protection locked="0"/>
    </xf>
    <xf numFmtId="178" fontId="26" fillId="0" borderId="5">
      <protection locked="0"/>
    </xf>
    <xf numFmtId="178" fontId="27" fillId="0" borderId="0">
      <protection locked="0"/>
    </xf>
    <xf numFmtId="178" fontId="27" fillId="0" borderId="5">
      <protection locked="0"/>
    </xf>
    <xf numFmtId="178" fontId="26" fillId="0" borderId="0">
      <protection locked="0"/>
    </xf>
    <xf numFmtId="178" fontId="26" fillId="0" borderId="5">
      <protection locked="0"/>
    </xf>
    <xf numFmtId="178" fontId="26" fillId="0" borderId="0">
      <protection locked="0"/>
    </xf>
    <xf numFmtId="178" fontId="26" fillId="0" borderId="5">
      <protection locked="0"/>
    </xf>
    <xf numFmtId="178" fontId="26" fillId="0" borderId="0">
      <protection locked="0"/>
    </xf>
    <xf numFmtId="178" fontId="26" fillId="0" borderId="5">
      <protection locked="0"/>
    </xf>
    <xf numFmtId="178" fontId="26" fillId="0" borderId="0">
      <protection locked="0"/>
    </xf>
    <xf numFmtId="178" fontId="26" fillId="0" borderId="5">
      <protection locked="0"/>
    </xf>
    <xf numFmtId="178" fontId="26" fillId="0" borderId="0">
      <protection locked="0"/>
    </xf>
    <xf numFmtId="178" fontId="26" fillId="0" borderId="5">
      <protection locked="0"/>
    </xf>
    <xf numFmtId="178" fontId="27" fillId="0" borderId="0">
      <protection locked="0"/>
    </xf>
    <xf numFmtId="178" fontId="27" fillId="0" borderId="5">
      <protection locked="0"/>
    </xf>
    <xf numFmtId="178" fontId="26" fillId="0" borderId="0">
      <protection locked="0"/>
    </xf>
    <xf numFmtId="178" fontId="26" fillId="0" borderId="5">
      <protection locked="0"/>
    </xf>
    <xf numFmtId="178" fontId="26" fillId="0" borderId="0">
      <protection locked="0"/>
    </xf>
    <xf numFmtId="178" fontId="26" fillId="0" borderId="5">
      <protection locked="0"/>
    </xf>
    <xf numFmtId="178" fontId="27" fillId="0" borderId="0">
      <protection locked="0"/>
    </xf>
    <xf numFmtId="178" fontId="27" fillId="0" borderId="5">
      <protection locked="0"/>
    </xf>
    <xf numFmtId="178" fontId="26" fillId="0" borderId="0">
      <protection locked="0"/>
    </xf>
    <xf numFmtId="178" fontId="26" fillId="0" borderId="5">
      <protection locked="0"/>
    </xf>
    <xf numFmtId="178" fontId="26" fillId="0" borderId="0">
      <protection locked="0"/>
    </xf>
    <xf numFmtId="178" fontId="26" fillId="0" borderId="5">
      <protection locked="0"/>
    </xf>
    <xf numFmtId="178" fontId="26" fillId="0" borderId="0">
      <protection locked="0"/>
    </xf>
    <xf numFmtId="178" fontId="26" fillId="0" borderId="5">
      <protection locked="0"/>
    </xf>
    <xf numFmtId="178" fontId="26" fillId="0" borderId="0">
      <protection locked="0"/>
    </xf>
    <xf numFmtId="178" fontId="26" fillId="0" borderId="5">
      <protection locked="0"/>
    </xf>
    <xf numFmtId="178" fontId="26" fillId="0" borderId="0">
      <protection locked="0"/>
    </xf>
    <xf numFmtId="178" fontId="26" fillId="0" borderId="5">
      <protection locked="0"/>
    </xf>
    <xf numFmtId="178" fontId="26" fillId="0" borderId="0">
      <protection locked="0"/>
    </xf>
    <xf numFmtId="178" fontId="26" fillId="0" borderId="5">
      <protection locked="0"/>
    </xf>
    <xf numFmtId="178" fontId="27" fillId="0" borderId="0">
      <protection locked="0"/>
    </xf>
    <xf numFmtId="178" fontId="27" fillId="0" borderId="5">
      <protection locked="0"/>
    </xf>
    <xf numFmtId="178" fontId="26" fillId="0" borderId="0">
      <protection locked="0"/>
    </xf>
    <xf numFmtId="178" fontId="26" fillId="0" borderId="5">
      <protection locked="0"/>
    </xf>
    <xf numFmtId="178" fontId="26" fillId="0" borderId="0">
      <protection locked="0"/>
    </xf>
    <xf numFmtId="178" fontId="26" fillId="0" borderId="5">
      <protection locked="0"/>
    </xf>
    <xf numFmtId="178" fontId="27" fillId="0" borderId="0">
      <protection locked="0"/>
    </xf>
    <xf numFmtId="178" fontId="27" fillId="0" borderId="5">
      <protection locked="0"/>
    </xf>
    <xf numFmtId="178" fontId="26" fillId="0" borderId="0">
      <protection locked="0"/>
    </xf>
    <xf numFmtId="178" fontId="26" fillId="0" borderId="5">
      <protection locked="0"/>
    </xf>
    <xf numFmtId="178" fontId="26" fillId="0" borderId="0">
      <protection locked="0"/>
    </xf>
    <xf numFmtId="178" fontId="26" fillId="0" borderId="5">
      <protection locked="0"/>
    </xf>
    <xf numFmtId="178" fontId="26" fillId="0" borderId="0">
      <protection locked="0"/>
    </xf>
    <xf numFmtId="178" fontId="26" fillId="0" borderId="5">
      <protection locked="0"/>
    </xf>
    <xf numFmtId="178" fontId="26" fillId="0" borderId="0">
      <protection locked="0"/>
    </xf>
    <xf numFmtId="178" fontId="26" fillId="0" borderId="5">
      <protection locked="0"/>
    </xf>
    <xf numFmtId="178" fontId="26" fillId="0" borderId="0">
      <protection locked="0"/>
    </xf>
    <xf numFmtId="178" fontId="26" fillId="0" borderId="5">
      <protection locked="0"/>
    </xf>
    <xf numFmtId="178" fontId="27" fillId="0" borderId="0">
      <protection locked="0"/>
    </xf>
    <xf numFmtId="178" fontId="27" fillId="0" borderId="5">
      <protection locked="0"/>
    </xf>
    <xf numFmtId="178" fontId="26" fillId="0" borderId="0">
      <protection locked="0"/>
    </xf>
    <xf numFmtId="178" fontId="26" fillId="0" borderId="5">
      <protection locked="0"/>
    </xf>
    <xf numFmtId="178" fontId="26" fillId="0" borderId="0">
      <protection locked="0"/>
    </xf>
    <xf numFmtId="178" fontId="26" fillId="0" borderId="5">
      <protection locked="0"/>
    </xf>
    <xf numFmtId="178" fontId="27" fillId="0" borderId="0">
      <protection locked="0"/>
    </xf>
    <xf numFmtId="178" fontId="27" fillId="0" borderId="5">
      <protection locked="0"/>
    </xf>
    <xf numFmtId="178" fontId="26" fillId="0" borderId="0">
      <protection locked="0"/>
    </xf>
    <xf numFmtId="178" fontId="26" fillId="0" borderId="5">
      <protection locked="0"/>
    </xf>
    <xf numFmtId="178" fontId="26" fillId="0" borderId="0">
      <protection locked="0"/>
    </xf>
    <xf numFmtId="178" fontId="26" fillId="0" borderId="5">
      <protection locked="0"/>
    </xf>
    <xf numFmtId="178" fontId="26" fillId="0" borderId="0">
      <protection locked="0"/>
    </xf>
    <xf numFmtId="178" fontId="26" fillId="0" borderId="5">
      <protection locked="0"/>
    </xf>
    <xf numFmtId="178" fontId="27" fillId="0" borderId="0">
      <protection locked="0"/>
    </xf>
    <xf numFmtId="178" fontId="27" fillId="0" borderId="5">
      <protection locked="0"/>
    </xf>
    <xf numFmtId="178" fontId="26" fillId="0" borderId="0">
      <protection locked="0"/>
    </xf>
    <xf numFmtId="178" fontId="26" fillId="0" borderId="5">
      <protection locked="0"/>
    </xf>
    <xf numFmtId="178" fontId="26" fillId="0" borderId="0">
      <protection locked="0"/>
    </xf>
    <xf numFmtId="178" fontId="26" fillId="0" borderId="5">
      <protection locked="0"/>
    </xf>
    <xf numFmtId="178" fontId="27" fillId="0" borderId="0">
      <protection locked="0"/>
    </xf>
    <xf numFmtId="178" fontId="27" fillId="0" borderId="5">
      <protection locked="0"/>
    </xf>
    <xf numFmtId="178" fontId="26" fillId="0" borderId="0">
      <protection locked="0"/>
    </xf>
    <xf numFmtId="178" fontId="26" fillId="0" borderId="5">
      <protection locked="0"/>
    </xf>
    <xf numFmtId="178" fontId="26" fillId="0" borderId="0">
      <protection locked="0"/>
    </xf>
    <xf numFmtId="178" fontId="26" fillId="0" borderId="5">
      <protection locked="0"/>
    </xf>
    <xf numFmtId="178" fontId="27" fillId="0" borderId="0">
      <protection locked="0"/>
    </xf>
    <xf numFmtId="178" fontId="27" fillId="0" borderId="5">
      <protection locked="0"/>
    </xf>
    <xf numFmtId="178" fontId="26" fillId="0" borderId="0">
      <protection locked="0"/>
    </xf>
    <xf numFmtId="178" fontId="26" fillId="0" borderId="5">
      <protection locked="0"/>
    </xf>
    <xf numFmtId="178" fontId="26" fillId="0" borderId="0">
      <protection locked="0"/>
    </xf>
    <xf numFmtId="178" fontId="26" fillId="0" borderId="5">
      <protection locked="0"/>
    </xf>
    <xf numFmtId="178" fontId="27" fillId="0" borderId="0">
      <protection locked="0"/>
    </xf>
    <xf numFmtId="178" fontId="27" fillId="0" borderId="5">
      <protection locked="0"/>
    </xf>
    <xf numFmtId="178" fontId="26" fillId="0" borderId="0">
      <protection locked="0"/>
    </xf>
    <xf numFmtId="178" fontId="26" fillId="0" borderId="5">
      <protection locked="0"/>
    </xf>
    <xf numFmtId="178" fontId="26" fillId="0" borderId="0">
      <protection locked="0"/>
    </xf>
    <xf numFmtId="178" fontId="26" fillId="0" borderId="5">
      <protection locked="0"/>
    </xf>
    <xf numFmtId="178" fontId="27" fillId="0" borderId="0">
      <protection locked="0"/>
    </xf>
    <xf numFmtId="178" fontId="27" fillId="0" borderId="5">
      <protection locked="0"/>
    </xf>
    <xf numFmtId="178" fontId="26" fillId="0" borderId="0">
      <protection locked="0"/>
    </xf>
    <xf numFmtId="178" fontId="26" fillId="0" borderId="5">
      <protection locked="0"/>
    </xf>
    <xf numFmtId="178" fontId="26" fillId="0" borderId="0">
      <protection locked="0"/>
    </xf>
    <xf numFmtId="178" fontId="26" fillId="0" borderId="5">
      <protection locked="0"/>
    </xf>
    <xf numFmtId="178" fontId="26" fillId="0" borderId="0">
      <protection locked="0"/>
    </xf>
    <xf numFmtId="178" fontId="26" fillId="0" borderId="5">
      <protection locked="0"/>
    </xf>
    <xf numFmtId="178" fontId="27" fillId="0" borderId="0">
      <protection locked="0"/>
    </xf>
    <xf numFmtId="178" fontId="27" fillId="0" borderId="5">
      <protection locked="0"/>
    </xf>
    <xf numFmtId="178" fontId="26" fillId="0" borderId="0">
      <protection locked="0"/>
    </xf>
    <xf numFmtId="178" fontId="26" fillId="0" borderId="5">
      <protection locked="0"/>
    </xf>
    <xf numFmtId="178" fontId="26" fillId="0" borderId="0">
      <protection locked="0"/>
    </xf>
    <xf numFmtId="178" fontId="26" fillId="0" borderId="5">
      <protection locked="0"/>
    </xf>
    <xf numFmtId="178" fontId="27" fillId="0" borderId="0">
      <protection locked="0"/>
    </xf>
    <xf numFmtId="178" fontId="27" fillId="0" borderId="5">
      <protection locked="0"/>
    </xf>
    <xf numFmtId="178" fontId="26" fillId="0" borderId="0">
      <protection locked="0"/>
    </xf>
    <xf numFmtId="178" fontId="26" fillId="0" borderId="5">
      <protection locked="0"/>
    </xf>
    <xf numFmtId="178" fontId="26" fillId="0" borderId="0">
      <protection locked="0"/>
    </xf>
    <xf numFmtId="178" fontId="26" fillId="0" borderId="5">
      <protection locked="0"/>
    </xf>
    <xf numFmtId="178" fontId="27" fillId="0" borderId="0">
      <protection locked="0"/>
    </xf>
    <xf numFmtId="178" fontId="27" fillId="0" borderId="5">
      <protection locked="0"/>
    </xf>
    <xf numFmtId="178" fontId="26" fillId="0" borderId="0">
      <protection locked="0"/>
    </xf>
    <xf numFmtId="178" fontId="26" fillId="0" borderId="5">
      <protection locked="0"/>
    </xf>
    <xf numFmtId="178" fontId="26" fillId="0" borderId="0">
      <protection locked="0"/>
    </xf>
    <xf numFmtId="178" fontId="26" fillId="0" borderId="5">
      <protection locked="0"/>
    </xf>
    <xf numFmtId="178" fontId="26" fillId="0" borderId="0">
      <protection locked="0"/>
    </xf>
    <xf numFmtId="178" fontId="26" fillId="0" borderId="5">
      <protection locked="0"/>
    </xf>
    <xf numFmtId="178" fontId="26" fillId="0" borderId="0">
      <protection locked="0"/>
    </xf>
    <xf numFmtId="178" fontId="26" fillId="0" borderId="5">
      <protection locked="0"/>
    </xf>
    <xf numFmtId="178" fontId="26" fillId="0" borderId="0">
      <protection locked="0"/>
    </xf>
    <xf numFmtId="178" fontId="26" fillId="0" borderId="5">
      <protection locked="0"/>
    </xf>
    <xf numFmtId="178" fontId="26" fillId="0" borderId="0">
      <protection locked="0"/>
    </xf>
    <xf numFmtId="178" fontId="26" fillId="0" borderId="5">
      <protection locked="0"/>
    </xf>
    <xf numFmtId="178" fontId="26" fillId="0" borderId="0">
      <protection locked="0"/>
    </xf>
    <xf numFmtId="178" fontId="26" fillId="0" borderId="5">
      <protection locked="0"/>
    </xf>
    <xf numFmtId="178" fontId="26" fillId="0" borderId="0">
      <protection locked="0"/>
    </xf>
    <xf numFmtId="178" fontId="26" fillId="0" borderId="5">
      <protection locked="0"/>
    </xf>
    <xf numFmtId="178" fontId="26" fillId="0" borderId="0">
      <protection locked="0"/>
    </xf>
    <xf numFmtId="178" fontId="26" fillId="0" borderId="5">
      <protection locked="0"/>
    </xf>
    <xf numFmtId="178" fontId="27" fillId="0" borderId="0">
      <protection locked="0"/>
    </xf>
    <xf numFmtId="178" fontId="27" fillId="0" borderId="5">
      <protection locked="0"/>
    </xf>
    <xf numFmtId="178" fontId="26" fillId="0" borderId="0">
      <protection locked="0"/>
    </xf>
    <xf numFmtId="178" fontId="26" fillId="0" borderId="5">
      <protection locked="0"/>
    </xf>
    <xf numFmtId="178" fontId="26" fillId="0" borderId="0">
      <protection locked="0"/>
    </xf>
    <xf numFmtId="178" fontId="26" fillId="0" borderId="5">
      <protection locked="0"/>
    </xf>
    <xf numFmtId="178" fontId="27" fillId="0" borderId="0">
      <protection locked="0"/>
    </xf>
    <xf numFmtId="178" fontId="27" fillId="0" borderId="5">
      <protection locked="0"/>
    </xf>
    <xf numFmtId="178" fontId="26" fillId="0" borderId="0">
      <protection locked="0"/>
    </xf>
    <xf numFmtId="178" fontId="26" fillId="0" borderId="5">
      <protection locked="0"/>
    </xf>
    <xf numFmtId="178" fontId="26" fillId="0" borderId="0">
      <protection locked="0"/>
    </xf>
    <xf numFmtId="178" fontId="26" fillId="0" borderId="5">
      <protection locked="0"/>
    </xf>
    <xf numFmtId="178" fontId="27" fillId="0" borderId="0">
      <protection locked="0"/>
    </xf>
    <xf numFmtId="178" fontId="27" fillId="0" borderId="5">
      <protection locked="0"/>
    </xf>
    <xf numFmtId="178" fontId="26" fillId="0" borderId="0">
      <protection locked="0"/>
    </xf>
    <xf numFmtId="178" fontId="26" fillId="0" borderId="5">
      <protection locked="0"/>
    </xf>
    <xf numFmtId="178" fontId="26" fillId="0" borderId="0">
      <protection locked="0"/>
    </xf>
    <xf numFmtId="178" fontId="26" fillId="0" borderId="5">
      <protection locked="0"/>
    </xf>
    <xf numFmtId="178" fontId="27" fillId="0" borderId="0">
      <protection locked="0"/>
    </xf>
    <xf numFmtId="178" fontId="27" fillId="0" borderId="5">
      <protection locked="0"/>
    </xf>
    <xf numFmtId="178" fontId="26" fillId="0" borderId="0">
      <protection locked="0"/>
    </xf>
    <xf numFmtId="178" fontId="26" fillId="0" borderId="5">
      <protection locked="0"/>
    </xf>
    <xf numFmtId="178" fontId="26" fillId="0" borderId="0">
      <protection locked="0"/>
    </xf>
    <xf numFmtId="178" fontId="26" fillId="0" borderId="5">
      <protection locked="0"/>
    </xf>
    <xf numFmtId="178" fontId="27" fillId="0" borderId="0">
      <protection locked="0"/>
    </xf>
    <xf numFmtId="178" fontId="27" fillId="0" borderId="5">
      <protection locked="0"/>
    </xf>
    <xf numFmtId="178" fontId="26" fillId="0" borderId="0">
      <protection locked="0"/>
    </xf>
    <xf numFmtId="178" fontId="26" fillId="0" borderId="5">
      <protection locked="0"/>
    </xf>
    <xf numFmtId="178" fontId="26" fillId="0" borderId="0">
      <protection locked="0"/>
    </xf>
    <xf numFmtId="178" fontId="26" fillId="0" borderId="5">
      <protection locked="0"/>
    </xf>
    <xf numFmtId="178" fontId="27" fillId="0" borderId="0">
      <protection locked="0"/>
    </xf>
    <xf numFmtId="178" fontId="27" fillId="0" borderId="5">
      <protection locked="0"/>
    </xf>
    <xf numFmtId="178" fontId="26" fillId="0" borderId="0">
      <protection locked="0"/>
    </xf>
    <xf numFmtId="178" fontId="26" fillId="0" borderId="5">
      <protection locked="0"/>
    </xf>
    <xf numFmtId="178" fontId="26" fillId="0" borderId="0">
      <protection locked="0"/>
    </xf>
    <xf numFmtId="178" fontId="26" fillId="0" borderId="5">
      <protection locked="0"/>
    </xf>
    <xf numFmtId="178" fontId="26" fillId="0" borderId="0">
      <protection locked="0"/>
    </xf>
    <xf numFmtId="178" fontId="26" fillId="0" borderId="5">
      <protection locked="0"/>
    </xf>
    <xf numFmtId="178" fontId="27" fillId="0" borderId="0">
      <protection locked="0"/>
    </xf>
    <xf numFmtId="178" fontId="27" fillId="0" borderId="5">
      <protection locked="0"/>
    </xf>
    <xf numFmtId="178" fontId="26" fillId="0" borderId="0">
      <protection locked="0"/>
    </xf>
    <xf numFmtId="178" fontId="26" fillId="0" borderId="5">
      <protection locked="0"/>
    </xf>
    <xf numFmtId="178" fontId="26" fillId="0" borderId="0">
      <protection locked="0"/>
    </xf>
    <xf numFmtId="178" fontId="26" fillId="0" borderId="5">
      <protection locked="0"/>
    </xf>
    <xf numFmtId="178" fontId="26" fillId="0" borderId="0">
      <protection locked="0"/>
    </xf>
    <xf numFmtId="178" fontId="26" fillId="0" borderId="5">
      <protection locked="0"/>
    </xf>
    <xf numFmtId="178" fontId="26" fillId="0" borderId="0">
      <protection locked="0"/>
    </xf>
    <xf numFmtId="178" fontId="26" fillId="0" borderId="5">
      <protection locked="0"/>
    </xf>
    <xf numFmtId="178" fontId="26" fillId="0" borderId="0">
      <protection locked="0"/>
    </xf>
    <xf numFmtId="178" fontId="26" fillId="0" borderId="5">
      <protection locked="0"/>
    </xf>
    <xf numFmtId="178" fontId="27" fillId="0" borderId="0">
      <protection locked="0"/>
    </xf>
    <xf numFmtId="178" fontId="27" fillId="0" borderId="5">
      <protection locked="0"/>
    </xf>
    <xf numFmtId="178" fontId="26" fillId="0" borderId="0">
      <protection locked="0"/>
    </xf>
    <xf numFmtId="178" fontId="26" fillId="0" borderId="5">
      <protection locked="0"/>
    </xf>
    <xf numFmtId="178" fontId="26" fillId="0" borderId="0">
      <protection locked="0"/>
    </xf>
    <xf numFmtId="178" fontId="26" fillId="0" borderId="5">
      <protection locked="0"/>
    </xf>
    <xf numFmtId="178" fontId="27" fillId="0" borderId="0">
      <protection locked="0"/>
    </xf>
    <xf numFmtId="178" fontId="27" fillId="0" borderId="5">
      <protection locked="0"/>
    </xf>
    <xf numFmtId="178" fontId="26" fillId="0" borderId="0">
      <protection locked="0"/>
    </xf>
    <xf numFmtId="178" fontId="26" fillId="0" borderId="5">
      <protection locked="0"/>
    </xf>
    <xf numFmtId="178" fontId="26" fillId="0" borderId="0">
      <protection locked="0"/>
    </xf>
    <xf numFmtId="178" fontId="26" fillId="0" borderId="5">
      <protection locked="0"/>
    </xf>
    <xf numFmtId="178" fontId="26" fillId="0" borderId="0">
      <protection locked="0"/>
    </xf>
    <xf numFmtId="178" fontId="26" fillId="0" borderId="5">
      <protection locked="0"/>
    </xf>
    <xf numFmtId="178" fontId="26" fillId="0" borderId="0">
      <protection locked="0"/>
    </xf>
    <xf numFmtId="178" fontId="26" fillId="0" borderId="5">
      <protection locked="0"/>
    </xf>
    <xf numFmtId="178" fontId="27" fillId="0" borderId="0">
      <protection locked="0"/>
    </xf>
    <xf numFmtId="178" fontId="27" fillId="0" borderId="5">
      <protection locked="0"/>
    </xf>
    <xf numFmtId="178" fontId="26" fillId="0" borderId="0">
      <protection locked="0"/>
    </xf>
    <xf numFmtId="178" fontId="26" fillId="0" borderId="5">
      <protection locked="0"/>
    </xf>
    <xf numFmtId="178" fontId="26" fillId="0" borderId="0">
      <protection locked="0"/>
    </xf>
    <xf numFmtId="178" fontId="26" fillId="0" borderId="5">
      <protection locked="0"/>
    </xf>
    <xf numFmtId="178" fontId="27" fillId="0" borderId="0">
      <protection locked="0"/>
    </xf>
    <xf numFmtId="178" fontId="27" fillId="0" borderId="5">
      <protection locked="0"/>
    </xf>
    <xf numFmtId="178" fontId="26" fillId="0" borderId="0">
      <protection locked="0"/>
    </xf>
    <xf numFmtId="178" fontId="26" fillId="0" borderId="5">
      <protection locked="0"/>
    </xf>
    <xf numFmtId="178" fontId="26" fillId="0" borderId="0">
      <protection locked="0"/>
    </xf>
    <xf numFmtId="178" fontId="26" fillId="0" borderId="5">
      <protection locked="0"/>
    </xf>
    <xf numFmtId="178" fontId="26" fillId="0" borderId="0">
      <protection locked="0"/>
    </xf>
    <xf numFmtId="178" fontId="26" fillId="0" borderId="5">
      <protection locked="0"/>
    </xf>
    <xf numFmtId="178" fontId="26" fillId="0" borderId="0">
      <protection locked="0"/>
    </xf>
    <xf numFmtId="178" fontId="26" fillId="0" borderId="5">
      <protection locked="0"/>
    </xf>
    <xf numFmtId="178" fontId="26" fillId="0" borderId="0">
      <protection locked="0"/>
    </xf>
    <xf numFmtId="178" fontId="26" fillId="0" borderId="5">
      <protection locked="0"/>
    </xf>
    <xf numFmtId="178" fontId="26" fillId="0" borderId="0">
      <protection locked="0"/>
    </xf>
    <xf numFmtId="178" fontId="26" fillId="0" borderId="5">
      <protection locked="0"/>
    </xf>
    <xf numFmtId="178" fontId="27" fillId="0" borderId="0">
      <protection locked="0"/>
    </xf>
    <xf numFmtId="178" fontId="27" fillId="0" borderId="5">
      <protection locked="0"/>
    </xf>
    <xf numFmtId="178" fontId="26" fillId="0" borderId="0">
      <protection locked="0"/>
    </xf>
    <xf numFmtId="178" fontId="26" fillId="0" borderId="5">
      <protection locked="0"/>
    </xf>
    <xf numFmtId="178" fontId="26" fillId="0" borderId="0">
      <protection locked="0"/>
    </xf>
    <xf numFmtId="178" fontId="26" fillId="0" borderId="5">
      <protection locked="0"/>
    </xf>
    <xf numFmtId="178" fontId="26" fillId="0" borderId="0">
      <protection locked="0"/>
    </xf>
    <xf numFmtId="178" fontId="26" fillId="0" borderId="5">
      <protection locked="0"/>
    </xf>
    <xf numFmtId="178" fontId="26" fillId="0" borderId="0">
      <protection locked="0"/>
    </xf>
    <xf numFmtId="178" fontId="26" fillId="0" borderId="5">
      <protection locked="0"/>
    </xf>
    <xf numFmtId="178" fontId="27" fillId="0" borderId="0">
      <protection locked="0"/>
    </xf>
    <xf numFmtId="178" fontId="27" fillId="0" borderId="5">
      <protection locked="0"/>
    </xf>
    <xf numFmtId="178" fontId="26" fillId="0" borderId="0">
      <protection locked="0"/>
    </xf>
    <xf numFmtId="178" fontId="26" fillId="0" borderId="5">
      <protection locked="0"/>
    </xf>
    <xf numFmtId="178" fontId="27" fillId="0" borderId="0">
      <protection locked="0"/>
    </xf>
    <xf numFmtId="178" fontId="27" fillId="0" borderId="5">
      <protection locked="0"/>
    </xf>
    <xf numFmtId="178" fontId="26" fillId="0" borderId="0">
      <protection locked="0"/>
    </xf>
    <xf numFmtId="178" fontId="26" fillId="0" borderId="5">
      <protection locked="0"/>
    </xf>
    <xf numFmtId="178" fontId="26" fillId="0" borderId="0">
      <protection locked="0"/>
    </xf>
    <xf numFmtId="178" fontId="26" fillId="0" borderId="5">
      <protection locked="0"/>
    </xf>
    <xf numFmtId="178" fontId="26" fillId="0" borderId="0">
      <protection locked="0"/>
    </xf>
    <xf numFmtId="178" fontId="26" fillId="0" borderId="5">
      <protection locked="0"/>
    </xf>
    <xf numFmtId="178" fontId="26" fillId="0" borderId="0">
      <protection locked="0"/>
    </xf>
    <xf numFmtId="178" fontId="26" fillId="0" borderId="5">
      <protection locked="0"/>
    </xf>
    <xf numFmtId="178" fontId="26" fillId="0" borderId="0">
      <protection locked="0"/>
    </xf>
    <xf numFmtId="178" fontId="26" fillId="0" borderId="5">
      <protection locked="0"/>
    </xf>
    <xf numFmtId="178" fontId="26" fillId="0" borderId="0">
      <protection locked="0"/>
    </xf>
    <xf numFmtId="178" fontId="26" fillId="0" borderId="5">
      <protection locked="0"/>
    </xf>
    <xf numFmtId="178" fontId="26" fillId="0" borderId="0">
      <protection locked="0"/>
    </xf>
    <xf numFmtId="178" fontId="26" fillId="0" borderId="5">
      <protection locked="0"/>
    </xf>
    <xf numFmtId="178" fontId="26" fillId="0" borderId="0">
      <protection locked="0"/>
    </xf>
    <xf numFmtId="178" fontId="26" fillId="0" borderId="5">
      <protection locked="0"/>
    </xf>
    <xf numFmtId="178" fontId="26" fillId="0" borderId="0">
      <protection locked="0"/>
    </xf>
    <xf numFmtId="178" fontId="26" fillId="0" borderId="5">
      <protection locked="0"/>
    </xf>
    <xf numFmtId="178" fontId="26" fillId="0" borderId="0">
      <protection locked="0"/>
    </xf>
    <xf numFmtId="178" fontId="26" fillId="0" borderId="5">
      <protection locked="0"/>
    </xf>
    <xf numFmtId="178" fontId="27" fillId="0" borderId="0">
      <protection locked="0"/>
    </xf>
    <xf numFmtId="178" fontId="27" fillId="0" borderId="5">
      <protection locked="0"/>
    </xf>
    <xf numFmtId="178" fontId="26" fillId="0" borderId="0">
      <protection locked="0"/>
    </xf>
    <xf numFmtId="178" fontId="26" fillId="0" borderId="5">
      <protection locked="0"/>
    </xf>
    <xf numFmtId="178" fontId="26" fillId="0" borderId="0">
      <protection locked="0"/>
    </xf>
    <xf numFmtId="178" fontId="26" fillId="0" borderId="5">
      <protection locked="0"/>
    </xf>
    <xf numFmtId="178" fontId="27" fillId="0" borderId="0">
      <protection locked="0"/>
    </xf>
    <xf numFmtId="178" fontId="27" fillId="0" borderId="5">
      <protection locked="0"/>
    </xf>
    <xf numFmtId="178" fontId="26" fillId="0" borderId="0">
      <protection locked="0"/>
    </xf>
    <xf numFmtId="178" fontId="26" fillId="0" borderId="5">
      <protection locked="0"/>
    </xf>
    <xf numFmtId="178" fontId="26" fillId="0" borderId="0">
      <protection locked="0"/>
    </xf>
    <xf numFmtId="178" fontId="26" fillId="0" borderId="5">
      <protection locked="0"/>
    </xf>
    <xf numFmtId="178" fontId="26" fillId="0" borderId="0">
      <protection locked="0"/>
    </xf>
    <xf numFmtId="178" fontId="26" fillId="0" borderId="5">
      <protection locked="0"/>
    </xf>
    <xf numFmtId="178" fontId="27" fillId="0" borderId="0">
      <protection locked="0"/>
    </xf>
    <xf numFmtId="178" fontId="27" fillId="0" borderId="5">
      <protection locked="0"/>
    </xf>
    <xf numFmtId="178" fontId="26" fillId="0" borderId="0">
      <protection locked="0"/>
    </xf>
    <xf numFmtId="178" fontId="26" fillId="0" borderId="5">
      <protection locked="0"/>
    </xf>
    <xf numFmtId="178" fontId="27" fillId="0" borderId="0">
      <protection locked="0"/>
    </xf>
    <xf numFmtId="178" fontId="27" fillId="0" borderId="5">
      <protection locked="0"/>
    </xf>
    <xf numFmtId="178" fontId="26" fillId="0" borderId="0">
      <protection locked="0"/>
    </xf>
    <xf numFmtId="178" fontId="26" fillId="0" borderId="5">
      <protection locked="0"/>
    </xf>
    <xf numFmtId="178" fontId="26" fillId="0" borderId="0">
      <protection locked="0"/>
    </xf>
    <xf numFmtId="178" fontId="26" fillId="0" borderId="5">
      <protection locked="0"/>
    </xf>
    <xf numFmtId="178" fontId="26" fillId="0" borderId="0">
      <protection locked="0"/>
    </xf>
    <xf numFmtId="178" fontId="26" fillId="0" borderId="5">
      <protection locked="0"/>
    </xf>
    <xf numFmtId="178" fontId="27" fillId="0" borderId="0">
      <protection locked="0"/>
    </xf>
    <xf numFmtId="178" fontId="27" fillId="0" borderId="5">
      <protection locked="0"/>
    </xf>
    <xf numFmtId="178" fontId="26" fillId="0" borderId="0">
      <protection locked="0"/>
    </xf>
    <xf numFmtId="178" fontId="26" fillId="0" borderId="5">
      <protection locked="0"/>
    </xf>
    <xf numFmtId="178" fontId="26" fillId="0" borderId="0">
      <protection locked="0"/>
    </xf>
    <xf numFmtId="178" fontId="26" fillId="0" borderId="5">
      <protection locked="0"/>
    </xf>
    <xf numFmtId="178" fontId="26" fillId="0" borderId="0">
      <protection locked="0"/>
    </xf>
    <xf numFmtId="178" fontId="26" fillId="0" borderId="5">
      <protection locked="0"/>
    </xf>
    <xf numFmtId="178" fontId="26" fillId="0" borderId="0">
      <protection locked="0"/>
    </xf>
    <xf numFmtId="178" fontId="26" fillId="0" borderId="5">
      <protection locked="0"/>
    </xf>
    <xf numFmtId="178" fontId="27" fillId="0" borderId="0">
      <protection locked="0"/>
    </xf>
    <xf numFmtId="178" fontId="27" fillId="0" borderId="5">
      <protection locked="0"/>
    </xf>
    <xf numFmtId="178" fontId="26" fillId="0" borderId="0">
      <protection locked="0"/>
    </xf>
    <xf numFmtId="178" fontId="26" fillId="0" borderId="5">
      <protection locked="0"/>
    </xf>
    <xf numFmtId="178" fontId="26" fillId="0" borderId="0">
      <protection locked="0"/>
    </xf>
    <xf numFmtId="178" fontId="26" fillId="0" borderId="5">
      <protection locked="0"/>
    </xf>
    <xf numFmtId="178" fontId="27" fillId="0" borderId="0">
      <protection locked="0"/>
    </xf>
    <xf numFmtId="178" fontId="27" fillId="0" borderId="5">
      <protection locked="0"/>
    </xf>
    <xf numFmtId="178" fontId="26" fillId="0" borderId="0">
      <protection locked="0"/>
    </xf>
    <xf numFmtId="178" fontId="26" fillId="0" borderId="5">
      <protection locked="0"/>
    </xf>
    <xf numFmtId="178" fontId="26" fillId="0" borderId="0">
      <protection locked="0"/>
    </xf>
    <xf numFmtId="178" fontId="26" fillId="0" borderId="5">
      <protection locked="0"/>
    </xf>
    <xf numFmtId="178" fontId="27" fillId="0" borderId="0">
      <protection locked="0"/>
    </xf>
    <xf numFmtId="178" fontId="27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7" fillId="0" borderId="0">
      <protection locked="0"/>
    </xf>
    <xf numFmtId="178" fontId="27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7" fillId="0" borderId="0">
      <protection locked="0"/>
    </xf>
    <xf numFmtId="178" fontId="27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7" fillId="0" borderId="0">
      <protection locked="0"/>
    </xf>
    <xf numFmtId="178" fontId="27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7" fillId="0" borderId="0">
      <protection locked="0"/>
    </xf>
    <xf numFmtId="178" fontId="27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7" fillId="0" borderId="0">
      <protection locked="0"/>
    </xf>
    <xf numFmtId="178" fontId="27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7" fillId="0" borderId="0">
      <protection locked="0"/>
    </xf>
    <xf numFmtId="178" fontId="27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7" fillId="0" borderId="0">
      <protection locked="0"/>
    </xf>
    <xf numFmtId="178" fontId="27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7" fillId="0" borderId="0">
      <protection locked="0"/>
    </xf>
    <xf numFmtId="178" fontId="27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7" fillId="0" borderId="0">
      <protection locked="0"/>
    </xf>
    <xf numFmtId="178" fontId="27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7" fillId="0" borderId="0">
      <protection locked="0"/>
    </xf>
    <xf numFmtId="178" fontId="27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7" fillId="0" borderId="0">
      <protection locked="0"/>
    </xf>
    <xf numFmtId="178" fontId="27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7" fillId="0" borderId="0">
      <protection locked="0"/>
    </xf>
    <xf numFmtId="178" fontId="27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7" fillId="0" borderId="0">
      <protection locked="0"/>
    </xf>
    <xf numFmtId="178" fontId="27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7" fillId="0" borderId="0">
      <protection locked="0"/>
    </xf>
    <xf numFmtId="178" fontId="27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7" fillId="0" borderId="0">
      <protection locked="0"/>
    </xf>
    <xf numFmtId="178" fontId="27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7" fillId="0" borderId="0">
      <protection locked="0"/>
    </xf>
    <xf numFmtId="178" fontId="27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7" fillId="0" borderId="0">
      <protection locked="0"/>
    </xf>
    <xf numFmtId="178" fontId="27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7" fillId="0" borderId="0">
      <protection locked="0"/>
    </xf>
    <xf numFmtId="178" fontId="27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7" fillId="0" borderId="0">
      <protection locked="0"/>
    </xf>
    <xf numFmtId="178" fontId="27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7" fillId="0" borderId="0">
      <protection locked="0"/>
    </xf>
    <xf numFmtId="178" fontId="27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7" fillId="0" borderId="0">
      <protection locked="0"/>
    </xf>
    <xf numFmtId="178" fontId="27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7" fillId="0" borderId="0">
      <protection locked="0"/>
    </xf>
    <xf numFmtId="178" fontId="27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7" fillId="0" borderId="0">
      <protection locked="0"/>
    </xf>
    <xf numFmtId="178" fontId="27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7" fillId="0" borderId="0">
      <protection locked="0"/>
    </xf>
    <xf numFmtId="178" fontId="27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7" fillId="0" borderId="0">
      <protection locked="0"/>
    </xf>
    <xf numFmtId="178" fontId="27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7" fillId="0" borderId="0">
      <protection locked="0"/>
    </xf>
    <xf numFmtId="178" fontId="27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7" fillId="0" borderId="0">
      <protection locked="0"/>
    </xf>
    <xf numFmtId="178" fontId="27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7" fillId="0" borderId="0">
      <protection locked="0"/>
    </xf>
    <xf numFmtId="178" fontId="27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7" fillId="0" borderId="0">
      <protection locked="0"/>
    </xf>
    <xf numFmtId="178" fontId="27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7" fillId="0" borderId="0">
      <protection locked="0"/>
    </xf>
    <xf numFmtId="178" fontId="27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7" fillId="0" borderId="0">
      <protection locked="0"/>
    </xf>
    <xf numFmtId="178" fontId="27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7" fillId="0" borderId="0">
      <protection locked="0"/>
    </xf>
    <xf numFmtId="178" fontId="27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7" fillId="0" borderId="0">
      <protection locked="0"/>
    </xf>
    <xf numFmtId="178" fontId="27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7" fillId="0" borderId="0">
      <protection locked="0"/>
    </xf>
    <xf numFmtId="178" fontId="27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7" fillId="0" borderId="0">
      <protection locked="0"/>
    </xf>
    <xf numFmtId="178" fontId="27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7" fillId="0" borderId="0">
      <protection locked="0"/>
    </xf>
    <xf numFmtId="178" fontId="27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7" fillId="0" borderId="0">
      <protection locked="0"/>
    </xf>
    <xf numFmtId="178" fontId="27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7" fillId="0" borderId="0">
      <protection locked="0"/>
    </xf>
    <xf numFmtId="178" fontId="27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7" fillId="0" borderId="0">
      <protection locked="0"/>
    </xf>
    <xf numFmtId="178" fontId="27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7" fillId="0" borderId="0">
      <protection locked="0"/>
    </xf>
    <xf numFmtId="178" fontId="27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7" fillId="0" borderId="0">
      <protection locked="0"/>
    </xf>
    <xf numFmtId="178" fontId="27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7" fillId="0" borderId="0">
      <protection locked="0"/>
    </xf>
    <xf numFmtId="178" fontId="27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7" fillId="0" borderId="0">
      <protection locked="0"/>
    </xf>
    <xf numFmtId="178" fontId="27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7" fillId="0" borderId="0">
      <protection locked="0"/>
    </xf>
    <xf numFmtId="178" fontId="27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7" fillId="0" borderId="0">
      <protection locked="0"/>
    </xf>
    <xf numFmtId="178" fontId="27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7" fillId="0" borderId="0">
      <protection locked="0"/>
    </xf>
    <xf numFmtId="178" fontId="27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7" fillId="0" borderId="0">
      <protection locked="0"/>
    </xf>
    <xf numFmtId="178" fontId="27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7" fillId="0" borderId="0">
      <protection locked="0"/>
    </xf>
    <xf numFmtId="178" fontId="27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7" fillId="0" borderId="0">
      <protection locked="0"/>
    </xf>
    <xf numFmtId="178" fontId="27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7" fillId="0" borderId="0">
      <protection locked="0"/>
    </xf>
    <xf numFmtId="178" fontId="26" fillId="0" borderId="0">
      <protection locked="0"/>
    </xf>
    <xf numFmtId="178" fontId="27" fillId="0" borderId="0">
      <protection locked="0"/>
    </xf>
    <xf numFmtId="178" fontId="29" fillId="0" borderId="0">
      <protection locked="0"/>
    </xf>
    <xf numFmtId="178" fontId="28" fillId="0" borderId="0">
      <protection locked="0"/>
    </xf>
    <xf numFmtId="178" fontId="29" fillId="0" borderId="0">
      <protection locked="0"/>
    </xf>
    <xf numFmtId="178" fontId="28" fillId="0" borderId="0">
      <protection locked="0"/>
    </xf>
    <xf numFmtId="214" fontId="136" fillId="0" borderId="0">
      <alignment horizontal="center"/>
    </xf>
    <xf numFmtId="199" fontId="148" fillId="0" borderId="31" applyFont="0" applyFill="0" applyBorder="0" applyAlignment="0" applyProtection="0">
      <alignment horizontal="right"/>
    </xf>
    <xf numFmtId="215" fontId="6" fillId="0" borderId="27">
      <alignment horizontal="center"/>
      <protection locked="0"/>
    </xf>
    <xf numFmtId="199" fontId="52" fillId="0" borderId="17" applyFont="0" applyFill="0" applyBorder="0" applyAlignment="0" applyProtection="0">
      <alignment horizontal="center"/>
    </xf>
    <xf numFmtId="201" fontId="14" fillId="9" borderId="0" applyNumberFormat="0" applyBorder="0" applyAlignment="0" applyProtection="0"/>
    <xf numFmtId="0" fontId="11" fillId="26" borderId="0" applyNumberFormat="0" applyBorder="0" applyAlignment="0" applyProtection="0"/>
    <xf numFmtId="0" fontId="14" fillId="9" borderId="0" applyNumberFormat="0" applyBorder="0" applyAlignment="0" applyProtection="0"/>
    <xf numFmtId="0" fontId="11" fillId="26" borderId="0" applyNumberFormat="0" applyBorder="0" applyAlignment="0" applyProtection="0"/>
    <xf numFmtId="0" fontId="14" fillId="9" borderId="0" applyNumberFormat="0" applyBorder="0" applyAlignment="0" applyProtection="0"/>
    <xf numFmtId="0" fontId="11" fillId="26" borderId="0" applyNumberFormat="0" applyBorder="0" applyAlignment="0" applyProtection="0"/>
    <xf numFmtId="201" fontId="14" fillId="10" borderId="0" applyNumberFormat="0" applyBorder="0" applyAlignment="0" applyProtection="0"/>
    <xf numFmtId="178" fontId="14" fillId="10" borderId="0" applyNumberFormat="0" applyBorder="0" applyAlignment="0" applyProtection="0"/>
    <xf numFmtId="0" fontId="11" fillId="15" borderId="0" applyNumberFormat="0" applyBorder="0" applyAlignment="0" applyProtection="0"/>
    <xf numFmtId="0" fontId="14" fillId="10" borderId="0" applyNumberFormat="0" applyBorder="0" applyAlignment="0" applyProtection="0"/>
    <xf numFmtId="0" fontId="11" fillId="15" borderId="0" applyNumberFormat="0" applyBorder="0" applyAlignment="0" applyProtection="0"/>
    <xf numFmtId="0" fontId="14" fillId="10" borderId="0" applyNumberFormat="0" applyBorder="0" applyAlignment="0" applyProtection="0"/>
    <xf numFmtId="0" fontId="11" fillId="15" borderId="0" applyNumberFormat="0" applyBorder="0" applyAlignment="0" applyProtection="0"/>
    <xf numFmtId="201" fontId="14" fillId="4" borderId="0" applyNumberFormat="0" applyBorder="0" applyAlignment="0" applyProtection="0"/>
    <xf numFmtId="178" fontId="14" fillId="4" borderId="0" applyNumberFormat="0" applyBorder="0" applyAlignment="0" applyProtection="0"/>
    <xf numFmtId="0" fontId="11" fillId="37" borderId="0" applyNumberFormat="0" applyBorder="0" applyAlignment="0" applyProtection="0"/>
    <xf numFmtId="0" fontId="14" fillId="4" borderId="0" applyNumberFormat="0" applyBorder="0" applyAlignment="0" applyProtection="0"/>
    <xf numFmtId="0" fontId="11" fillId="37" borderId="0" applyNumberFormat="0" applyBorder="0" applyAlignment="0" applyProtection="0"/>
    <xf numFmtId="0" fontId="14" fillId="4" borderId="0" applyNumberFormat="0" applyBorder="0" applyAlignment="0" applyProtection="0"/>
    <xf numFmtId="0" fontId="11" fillId="37" borderId="0" applyNumberFormat="0" applyBorder="0" applyAlignment="0" applyProtection="0"/>
    <xf numFmtId="201" fontId="14" fillId="11" borderId="0" applyNumberFormat="0" applyBorder="0" applyAlignment="0" applyProtection="0"/>
    <xf numFmtId="178" fontId="14" fillId="11" borderId="0" applyNumberFormat="0" applyBorder="0" applyAlignment="0" applyProtection="0"/>
    <xf numFmtId="0" fontId="11" fillId="26" borderId="0" applyNumberFormat="0" applyBorder="0" applyAlignment="0" applyProtection="0"/>
    <xf numFmtId="0" fontId="14" fillId="11" borderId="0" applyNumberFormat="0" applyBorder="0" applyAlignment="0" applyProtection="0"/>
    <xf numFmtId="0" fontId="11" fillId="26" borderId="0" applyNumberFormat="0" applyBorder="0" applyAlignment="0" applyProtection="0"/>
    <xf numFmtId="0" fontId="14" fillId="11" borderId="0" applyNumberFormat="0" applyBorder="0" applyAlignment="0" applyProtection="0"/>
    <xf numFmtId="0" fontId="11" fillId="26" borderId="0" applyNumberFormat="0" applyBorder="0" applyAlignment="0" applyProtection="0"/>
    <xf numFmtId="201" fontId="14" fillId="12" borderId="0" applyNumberFormat="0" applyBorder="0" applyAlignment="0" applyProtection="0"/>
    <xf numFmtId="178" fontId="14" fillId="12" borderId="0" applyNumberFormat="0" applyBorder="0" applyAlignment="0" applyProtection="0"/>
    <xf numFmtId="0" fontId="11" fillId="12" borderId="0" applyNumberFormat="0" applyBorder="0" applyAlignment="0" applyProtection="0"/>
    <xf numFmtId="0" fontId="14" fillId="12" borderId="0" applyNumberFormat="0" applyBorder="0" applyAlignment="0" applyProtection="0"/>
    <xf numFmtId="0" fontId="11" fillId="12" borderId="0" applyNumberFormat="0" applyBorder="0" applyAlignment="0" applyProtection="0"/>
    <xf numFmtId="0" fontId="14" fillId="12" borderId="0" applyNumberFormat="0" applyBorder="0" applyAlignment="0" applyProtection="0"/>
    <xf numFmtId="0" fontId="11" fillId="12" borderId="0" applyNumberFormat="0" applyBorder="0" applyAlignment="0" applyProtection="0"/>
    <xf numFmtId="201" fontId="14" fillId="13" borderId="0" applyNumberFormat="0" applyBorder="0" applyAlignment="0" applyProtection="0"/>
    <xf numFmtId="178" fontId="14" fillId="13" borderId="0" applyNumberFormat="0" applyBorder="0" applyAlignment="0" applyProtection="0"/>
    <xf numFmtId="0" fontId="11" fillId="15" borderId="0" applyNumberFormat="0" applyBorder="0" applyAlignment="0" applyProtection="0"/>
    <xf numFmtId="0" fontId="14" fillId="13" borderId="0" applyNumberFormat="0" applyBorder="0" applyAlignment="0" applyProtection="0"/>
    <xf numFmtId="0" fontId="11" fillId="15" borderId="0" applyNumberFormat="0" applyBorder="0" applyAlignment="0" applyProtection="0"/>
    <xf numFmtId="0" fontId="14" fillId="13" borderId="0" applyNumberFormat="0" applyBorder="0" applyAlignment="0" applyProtection="0"/>
    <xf numFmtId="0" fontId="11" fillId="15" borderId="0" applyNumberFormat="0" applyBorder="0" applyAlignment="0" applyProtection="0"/>
    <xf numFmtId="0" fontId="11" fillId="9" borderId="0" applyNumberFormat="0" applyBorder="0" applyAlignment="0" applyProtection="0"/>
    <xf numFmtId="178" fontId="14" fillId="9" borderId="0" applyNumberFormat="0" applyBorder="0" applyAlignment="0" applyProtection="0"/>
    <xf numFmtId="178" fontId="14" fillId="9" borderId="0" applyNumberFormat="0" applyBorder="0" applyAlignment="0" applyProtection="0"/>
    <xf numFmtId="178" fontId="14" fillId="9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10" borderId="0" applyNumberFormat="0" applyBorder="0" applyAlignment="0" applyProtection="0"/>
    <xf numFmtId="178" fontId="14" fillId="10" borderId="0" applyNumberFormat="0" applyBorder="0" applyAlignment="0" applyProtection="0"/>
    <xf numFmtId="178" fontId="14" fillId="10" borderId="0" applyNumberFormat="0" applyBorder="0" applyAlignment="0" applyProtection="0"/>
    <xf numFmtId="178" fontId="14" fillId="10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4" borderId="0" applyNumberFormat="0" applyBorder="0" applyAlignment="0" applyProtection="0"/>
    <xf numFmtId="178" fontId="14" fillId="4" borderId="0" applyNumberFormat="0" applyBorder="0" applyAlignment="0" applyProtection="0"/>
    <xf numFmtId="178" fontId="14" fillId="4" borderId="0" applyNumberFormat="0" applyBorder="0" applyAlignment="0" applyProtection="0"/>
    <xf numFmtId="178" fontId="14" fillId="4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11" borderId="0" applyNumberFormat="0" applyBorder="0" applyAlignment="0" applyProtection="0"/>
    <xf numFmtId="178" fontId="14" fillId="11" borderId="0" applyNumberFormat="0" applyBorder="0" applyAlignment="0" applyProtection="0"/>
    <xf numFmtId="178" fontId="14" fillId="11" borderId="0" applyNumberFormat="0" applyBorder="0" applyAlignment="0" applyProtection="0"/>
    <xf numFmtId="178" fontId="14" fillId="1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12" borderId="0" applyNumberFormat="0" applyBorder="0" applyAlignment="0" applyProtection="0"/>
    <xf numFmtId="178" fontId="14" fillId="12" borderId="0" applyNumberFormat="0" applyBorder="0" applyAlignment="0" applyProtection="0"/>
    <xf numFmtId="178" fontId="14" fillId="12" borderId="0" applyNumberFormat="0" applyBorder="0" applyAlignment="0" applyProtection="0"/>
    <xf numFmtId="178" fontId="14" fillId="12" borderId="0" applyNumberFormat="0" applyBorder="0" applyAlignment="0" applyProtection="0"/>
    <xf numFmtId="0" fontId="11" fillId="13" borderId="0" applyNumberFormat="0" applyBorder="0" applyAlignment="0" applyProtection="0"/>
    <xf numFmtId="178" fontId="14" fillId="13" borderId="0" applyNumberFormat="0" applyBorder="0" applyAlignment="0" applyProtection="0"/>
    <xf numFmtId="178" fontId="14" fillId="13" borderId="0" applyNumberFormat="0" applyBorder="0" applyAlignment="0" applyProtection="0"/>
    <xf numFmtId="178" fontId="14" fillId="13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216" fontId="6" fillId="0" borderId="0" applyProtection="0">
      <protection locked="0"/>
    </xf>
    <xf numFmtId="2" fontId="52" fillId="0" borderId="0" applyFont="0" applyFill="0" applyBorder="0" applyAlignment="0" applyProtection="0"/>
    <xf numFmtId="201" fontId="14" fillId="14" borderId="0" applyNumberFormat="0" applyBorder="0" applyAlignment="0" applyProtection="0"/>
    <xf numFmtId="178" fontId="14" fillId="14" borderId="0" applyNumberFormat="0" applyBorder="0" applyAlignment="0" applyProtection="0"/>
    <xf numFmtId="0" fontId="11" fillId="26" borderId="0" applyNumberFormat="0" applyBorder="0" applyAlignment="0" applyProtection="0"/>
    <xf numFmtId="0" fontId="14" fillId="14" borderId="0" applyNumberFormat="0" applyBorder="0" applyAlignment="0" applyProtection="0"/>
    <xf numFmtId="0" fontId="11" fillId="26" borderId="0" applyNumberFormat="0" applyBorder="0" applyAlignment="0" applyProtection="0"/>
    <xf numFmtId="0" fontId="14" fillId="14" borderId="0" applyNumberFormat="0" applyBorder="0" applyAlignment="0" applyProtection="0"/>
    <xf numFmtId="0" fontId="11" fillId="26" borderId="0" applyNumberFormat="0" applyBorder="0" applyAlignment="0" applyProtection="0"/>
    <xf numFmtId="201" fontId="14" fillId="15" borderId="0" applyNumberFormat="0" applyBorder="0" applyAlignment="0" applyProtection="0"/>
    <xf numFmtId="0" fontId="11" fillId="13" borderId="0" applyNumberFormat="0" applyBorder="0" applyAlignment="0" applyProtection="0"/>
    <xf numFmtId="0" fontId="14" fillId="15" borderId="0" applyNumberFormat="0" applyBorder="0" applyAlignment="0" applyProtection="0"/>
    <xf numFmtId="0" fontId="11" fillId="13" borderId="0" applyNumberFormat="0" applyBorder="0" applyAlignment="0" applyProtection="0"/>
    <xf numFmtId="0" fontId="14" fillId="15" borderId="0" applyNumberFormat="0" applyBorder="0" applyAlignment="0" applyProtection="0"/>
    <xf numFmtId="0" fontId="11" fillId="13" borderId="0" applyNumberFormat="0" applyBorder="0" applyAlignment="0" applyProtection="0"/>
    <xf numFmtId="201" fontId="14" fillId="16" borderId="0" applyNumberFormat="0" applyBorder="0" applyAlignment="0" applyProtection="0"/>
    <xf numFmtId="178" fontId="14" fillId="16" borderId="0" applyNumberFormat="0" applyBorder="0" applyAlignment="0" applyProtection="0"/>
    <xf numFmtId="0" fontId="11" fillId="37" borderId="0" applyNumberFormat="0" applyBorder="0" applyAlignment="0" applyProtection="0"/>
    <xf numFmtId="0" fontId="14" fillId="16" borderId="0" applyNumberFormat="0" applyBorder="0" applyAlignment="0" applyProtection="0"/>
    <xf numFmtId="0" fontId="11" fillId="37" borderId="0" applyNumberFormat="0" applyBorder="0" applyAlignment="0" applyProtection="0"/>
    <xf numFmtId="0" fontId="14" fillId="16" borderId="0" applyNumberFormat="0" applyBorder="0" applyAlignment="0" applyProtection="0"/>
    <xf numFmtId="0" fontId="11" fillId="37" borderId="0" applyNumberFormat="0" applyBorder="0" applyAlignment="0" applyProtection="0"/>
    <xf numFmtId="201" fontId="14" fillId="11" borderId="0" applyNumberFormat="0" applyBorder="0" applyAlignment="0" applyProtection="0"/>
    <xf numFmtId="178" fontId="14" fillId="11" borderId="0" applyNumberFormat="0" applyBorder="0" applyAlignment="0" applyProtection="0"/>
    <xf numFmtId="0" fontId="11" fillId="26" borderId="0" applyNumberFormat="0" applyBorder="0" applyAlignment="0" applyProtection="0"/>
    <xf numFmtId="0" fontId="14" fillId="11" borderId="0" applyNumberFormat="0" applyBorder="0" applyAlignment="0" applyProtection="0"/>
    <xf numFmtId="0" fontId="11" fillId="26" borderId="0" applyNumberFormat="0" applyBorder="0" applyAlignment="0" applyProtection="0"/>
    <xf numFmtId="0" fontId="14" fillId="11" borderId="0" applyNumberFormat="0" applyBorder="0" applyAlignment="0" applyProtection="0"/>
    <xf numFmtId="0" fontId="11" fillId="26" borderId="0" applyNumberFormat="0" applyBorder="0" applyAlignment="0" applyProtection="0"/>
    <xf numFmtId="201" fontId="14" fillId="14" borderId="0" applyNumberFormat="0" applyBorder="0" applyAlignment="0" applyProtection="0"/>
    <xf numFmtId="178" fontId="14" fillId="14" borderId="0" applyNumberFormat="0" applyBorder="0" applyAlignment="0" applyProtection="0"/>
    <xf numFmtId="0" fontId="11" fillId="12" borderId="0" applyNumberFormat="0" applyBorder="0" applyAlignment="0" applyProtection="0"/>
    <xf numFmtId="0" fontId="14" fillId="14" borderId="0" applyNumberFormat="0" applyBorder="0" applyAlignment="0" applyProtection="0"/>
    <xf numFmtId="0" fontId="11" fillId="12" borderId="0" applyNumberFormat="0" applyBorder="0" applyAlignment="0" applyProtection="0"/>
    <xf numFmtId="0" fontId="14" fillId="14" borderId="0" applyNumberFormat="0" applyBorder="0" applyAlignment="0" applyProtection="0"/>
    <xf numFmtId="0" fontId="11" fillId="12" borderId="0" applyNumberFormat="0" applyBorder="0" applyAlignment="0" applyProtection="0"/>
    <xf numFmtId="201" fontId="14" fillId="17" borderId="0" applyNumberFormat="0" applyBorder="0" applyAlignment="0" applyProtection="0"/>
    <xf numFmtId="178" fontId="14" fillId="17" borderId="0" applyNumberFormat="0" applyBorder="0" applyAlignment="0" applyProtection="0"/>
    <xf numFmtId="0" fontId="11" fillId="13" borderId="0" applyNumberFormat="0" applyBorder="0" applyAlignment="0" applyProtection="0"/>
    <xf numFmtId="0" fontId="14" fillId="17" borderId="0" applyNumberFormat="0" applyBorder="0" applyAlignment="0" applyProtection="0"/>
    <xf numFmtId="0" fontId="11" fillId="13" borderId="0" applyNumberFormat="0" applyBorder="0" applyAlignment="0" applyProtection="0"/>
    <xf numFmtId="0" fontId="14" fillId="17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178" fontId="14" fillId="14" borderId="0" applyNumberFormat="0" applyBorder="0" applyAlignment="0" applyProtection="0"/>
    <xf numFmtId="178" fontId="14" fillId="14" borderId="0" applyNumberFormat="0" applyBorder="0" applyAlignment="0" applyProtection="0"/>
    <xf numFmtId="178" fontId="14" fillId="14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15" borderId="0" applyNumberFormat="0" applyBorder="0" applyAlignment="0" applyProtection="0"/>
    <xf numFmtId="178" fontId="14" fillId="15" borderId="0" applyNumberFormat="0" applyBorder="0" applyAlignment="0" applyProtection="0"/>
    <xf numFmtId="178" fontId="14" fillId="15" borderId="0" applyNumberFormat="0" applyBorder="0" applyAlignment="0" applyProtection="0"/>
    <xf numFmtId="178" fontId="14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178" fontId="14" fillId="16" borderId="0" applyNumberFormat="0" applyBorder="0" applyAlignment="0" applyProtection="0"/>
    <xf numFmtId="178" fontId="14" fillId="16" borderId="0" applyNumberFormat="0" applyBorder="0" applyAlignment="0" applyProtection="0"/>
    <xf numFmtId="178" fontId="14" fillId="16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11" borderId="0" applyNumberFormat="0" applyBorder="0" applyAlignment="0" applyProtection="0"/>
    <xf numFmtId="178" fontId="14" fillId="11" borderId="0" applyNumberFormat="0" applyBorder="0" applyAlignment="0" applyProtection="0"/>
    <xf numFmtId="178" fontId="14" fillId="11" borderId="0" applyNumberFormat="0" applyBorder="0" applyAlignment="0" applyProtection="0"/>
    <xf numFmtId="178" fontId="14" fillId="1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14" borderId="0" applyNumberFormat="0" applyBorder="0" applyAlignment="0" applyProtection="0"/>
    <xf numFmtId="178" fontId="14" fillId="14" borderId="0" applyNumberFormat="0" applyBorder="0" applyAlignment="0" applyProtection="0"/>
    <xf numFmtId="178" fontId="14" fillId="14" borderId="0" applyNumberFormat="0" applyBorder="0" applyAlignment="0" applyProtection="0"/>
    <xf numFmtId="178" fontId="14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7" borderId="0" applyNumberFormat="0" applyBorder="0" applyAlignment="0" applyProtection="0"/>
    <xf numFmtId="178" fontId="14" fillId="17" borderId="0" applyNumberFormat="0" applyBorder="0" applyAlignment="0" applyProtection="0"/>
    <xf numFmtId="178" fontId="14" fillId="17" borderId="0" applyNumberFormat="0" applyBorder="0" applyAlignment="0" applyProtection="0"/>
    <xf numFmtId="178" fontId="14" fillId="17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201" fontId="34" fillId="18" borderId="0" applyNumberFormat="0" applyBorder="0" applyAlignment="0" applyProtection="0"/>
    <xf numFmtId="178" fontId="34" fillId="18" borderId="0" applyNumberFormat="0" applyBorder="0" applyAlignment="0" applyProtection="0"/>
    <xf numFmtId="0" fontId="35" fillId="20" borderId="0" applyNumberFormat="0" applyBorder="0" applyAlignment="0" applyProtection="0"/>
    <xf numFmtId="0" fontId="34" fillId="18" borderId="0" applyNumberFormat="0" applyBorder="0" applyAlignment="0" applyProtection="0"/>
    <xf numFmtId="0" fontId="35" fillId="20" borderId="0" applyNumberFormat="0" applyBorder="0" applyAlignment="0" applyProtection="0"/>
    <xf numFmtId="0" fontId="34" fillId="18" borderId="0" applyNumberFormat="0" applyBorder="0" applyAlignment="0" applyProtection="0"/>
    <xf numFmtId="0" fontId="35" fillId="20" borderId="0" applyNumberFormat="0" applyBorder="0" applyAlignment="0" applyProtection="0"/>
    <xf numFmtId="201" fontId="34" fillId="15" borderId="0" applyNumberFormat="0" applyBorder="0" applyAlignment="0" applyProtection="0"/>
    <xf numFmtId="0" fontId="35" fillId="13" borderId="0" applyNumberFormat="0" applyBorder="0" applyAlignment="0" applyProtection="0"/>
    <xf numFmtId="0" fontId="34" fillId="15" borderId="0" applyNumberFormat="0" applyBorder="0" applyAlignment="0" applyProtection="0"/>
    <xf numFmtId="0" fontId="35" fillId="13" borderId="0" applyNumberFormat="0" applyBorder="0" applyAlignment="0" applyProtection="0"/>
    <xf numFmtId="0" fontId="34" fillId="15" borderId="0" applyNumberFormat="0" applyBorder="0" applyAlignment="0" applyProtection="0"/>
    <xf numFmtId="0" fontId="35" fillId="13" borderId="0" applyNumberFormat="0" applyBorder="0" applyAlignment="0" applyProtection="0"/>
    <xf numFmtId="201" fontId="34" fillId="16" borderId="0" applyNumberFormat="0" applyBorder="0" applyAlignment="0" applyProtection="0"/>
    <xf numFmtId="178" fontId="34" fillId="16" borderId="0" applyNumberFormat="0" applyBorder="0" applyAlignment="0" applyProtection="0"/>
    <xf numFmtId="0" fontId="35" fillId="37" borderId="0" applyNumberFormat="0" applyBorder="0" applyAlignment="0" applyProtection="0"/>
    <xf numFmtId="0" fontId="34" fillId="16" borderId="0" applyNumberFormat="0" applyBorder="0" applyAlignment="0" applyProtection="0"/>
    <xf numFmtId="0" fontId="35" fillId="37" borderId="0" applyNumberFormat="0" applyBorder="0" applyAlignment="0" applyProtection="0"/>
    <xf numFmtId="0" fontId="34" fillId="16" borderId="0" applyNumberFormat="0" applyBorder="0" applyAlignment="0" applyProtection="0"/>
    <xf numFmtId="0" fontId="35" fillId="37" borderId="0" applyNumberFormat="0" applyBorder="0" applyAlignment="0" applyProtection="0"/>
    <xf numFmtId="201" fontId="34" fillId="19" borderId="0" applyNumberFormat="0" applyBorder="0" applyAlignment="0" applyProtection="0"/>
    <xf numFmtId="178" fontId="34" fillId="19" borderId="0" applyNumberFormat="0" applyBorder="0" applyAlignment="0" applyProtection="0"/>
    <xf numFmtId="0" fontId="35" fillId="28" borderId="0" applyNumberFormat="0" applyBorder="0" applyAlignment="0" applyProtection="0"/>
    <xf numFmtId="0" fontId="34" fillId="19" borderId="0" applyNumberFormat="0" applyBorder="0" applyAlignment="0" applyProtection="0"/>
    <xf numFmtId="0" fontId="35" fillId="28" borderId="0" applyNumberFormat="0" applyBorder="0" applyAlignment="0" applyProtection="0"/>
    <xf numFmtId="0" fontId="34" fillId="19" borderId="0" applyNumberFormat="0" applyBorder="0" applyAlignment="0" applyProtection="0"/>
    <xf numFmtId="0" fontId="35" fillId="28" borderId="0" applyNumberFormat="0" applyBorder="0" applyAlignment="0" applyProtection="0"/>
    <xf numFmtId="201" fontId="34" fillId="20" borderId="0" applyNumberFormat="0" applyBorder="0" applyAlignment="0" applyProtection="0"/>
    <xf numFmtId="0" fontId="35" fillId="20" borderId="0" applyNumberFormat="0" applyBorder="0" applyAlignment="0" applyProtection="0"/>
    <xf numFmtId="0" fontId="34" fillId="20" borderId="0" applyNumberFormat="0" applyBorder="0" applyAlignment="0" applyProtection="0"/>
    <xf numFmtId="0" fontId="35" fillId="20" borderId="0" applyNumberFormat="0" applyBorder="0" applyAlignment="0" applyProtection="0"/>
    <xf numFmtId="0" fontId="34" fillId="20" borderId="0" applyNumberFormat="0" applyBorder="0" applyAlignment="0" applyProtection="0"/>
    <xf numFmtId="0" fontId="35" fillId="20" borderId="0" applyNumberFormat="0" applyBorder="0" applyAlignment="0" applyProtection="0"/>
    <xf numFmtId="201" fontId="34" fillId="21" borderId="0" applyNumberFormat="0" applyBorder="0" applyAlignment="0" applyProtection="0"/>
    <xf numFmtId="178" fontId="34" fillId="21" borderId="0" applyNumberFormat="0" applyBorder="0" applyAlignment="0" applyProtection="0"/>
    <xf numFmtId="0" fontId="35" fillId="13" borderId="0" applyNumberFormat="0" applyBorder="0" applyAlignment="0" applyProtection="0"/>
    <xf numFmtId="0" fontId="34" fillId="21" borderId="0" applyNumberFormat="0" applyBorder="0" applyAlignment="0" applyProtection="0"/>
    <xf numFmtId="0" fontId="35" fillId="13" borderId="0" applyNumberFormat="0" applyBorder="0" applyAlignment="0" applyProtection="0"/>
    <xf numFmtId="0" fontId="34" fillId="21" borderId="0" applyNumberFormat="0" applyBorder="0" applyAlignment="0" applyProtection="0"/>
    <xf numFmtId="0" fontId="35" fillId="13" borderId="0" applyNumberFormat="0" applyBorder="0" applyAlignment="0" applyProtection="0"/>
    <xf numFmtId="201" fontId="34" fillId="18" borderId="0" applyNumberFormat="0" applyBorder="0" applyAlignment="0" applyProtection="0"/>
    <xf numFmtId="0" fontId="35" fillId="18" borderId="0" applyNumberFormat="0" applyBorder="0" applyAlignment="0" applyProtection="0"/>
    <xf numFmtId="178" fontId="34" fillId="18" borderId="0" applyNumberFormat="0" applyBorder="0" applyAlignment="0" applyProtection="0"/>
    <xf numFmtId="178" fontId="34" fillId="18" borderId="0" applyNumberFormat="0" applyBorder="0" applyAlignment="0" applyProtection="0"/>
    <xf numFmtId="178" fontId="34" fillId="18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201" fontId="34" fillId="15" borderId="0" applyNumberFormat="0" applyBorder="0" applyAlignment="0" applyProtection="0"/>
    <xf numFmtId="0" fontId="35" fillId="15" borderId="0" applyNumberFormat="0" applyBorder="0" applyAlignment="0" applyProtection="0"/>
    <xf numFmtId="178" fontId="34" fillId="15" borderId="0" applyNumberFormat="0" applyBorder="0" applyAlignment="0" applyProtection="0"/>
    <xf numFmtId="178" fontId="34" fillId="15" borderId="0" applyNumberFormat="0" applyBorder="0" applyAlignment="0" applyProtection="0"/>
    <xf numFmtId="178" fontId="34" fillId="15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201" fontId="34" fillId="16" borderId="0" applyNumberFormat="0" applyBorder="0" applyAlignment="0" applyProtection="0"/>
    <xf numFmtId="0" fontId="35" fillId="16" borderId="0" applyNumberFormat="0" applyBorder="0" applyAlignment="0" applyProtection="0"/>
    <xf numFmtId="178" fontId="34" fillId="16" borderId="0" applyNumberFormat="0" applyBorder="0" applyAlignment="0" applyProtection="0"/>
    <xf numFmtId="178" fontId="34" fillId="16" borderId="0" applyNumberFormat="0" applyBorder="0" applyAlignment="0" applyProtection="0"/>
    <xf numFmtId="178" fontId="34" fillId="16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201" fontId="34" fillId="19" borderId="0" applyNumberFormat="0" applyBorder="0" applyAlignment="0" applyProtection="0"/>
    <xf numFmtId="0" fontId="35" fillId="19" borderId="0" applyNumberFormat="0" applyBorder="0" applyAlignment="0" applyProtection="0"/>
    <xf numFmtId="178" fontId="34" fillId="19" borderId="0" applyNumberFormat="0" applyBorder="0" applyAlignment="0" applyProtection="0"/>
    <xf numFmtId="178" fontId="34" fillId="19" borderId="0" applyNumberFormat="0" applyBorder="0" applyAlignment="0" applyProtection="0"/>
    <xf numFmtId="178" fontId="34" fillId="19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201" fontId="34" fillId="20" borderId="0" applyNumberFormat="0" applyBorder="0" applyAlignment="0" applyProtection="0"/>
    <xf numFmtId="0" fontId="35" fillId="20" borderId="0" applyNumberFormat="0" applyBorder="0" applyAlignment="0" applyProtection="0"/>
    <xf numFmtId="178" fontId="34" fillId="20" borderId="0" applyNumberFormat="0" applyBorder="0" applyAlignment="0" applyProtection="0"/>
    <xf numFmtId="178" fontId="34" fillId="20" borderId="0" applyNumberFormat="0" applyBorder="0" applyAlignment="0" applyProtection="0"/>
    <xf numFmtId="178" fontId="34" fillId="20" borderId="0" applyNumberFormat="0" applyBorder="0" applyAlignment="0" applyProtection="0"/>
    <xf numFmtId="201" fontId="34" fillId="21" borderId="0" applyNumberFormat="0" applyBorder="0" applyAlignment="0" applyProtection="0"/>
    <xf numFmtId="0" fontId="35" fillId="21" borderId="0" applyNumberFormat="0" applyBorder="0" applyAlignment="0" applyProtection="0"/>
    <xf numFmtId="178" fontId="34" fillId="21" borderId="0" applyNumberFormat="0" applyBorder="0" applyAlignment="0" applyProtection="0"/>
    <xf numFmtId="178" fontId="34" fillId="21" borderId="0" applyNumberFormat="0" applyBorder="0" applyAlignment="0" applyProtection="0"/>
    <xf numFmtId="178" fontId="34" fillId="21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200" fontId="149" fillId="0" borderId="0" applyFont="0" applyFill="0" applyBorder="0">
      <alignment horizontal="center"/>
    </xf>
    <xf numFmtId="178" fontId="96" fillId="0" borderId="0">
      <alignment horizontal="right"/>
    </xf>
    <xf numFmtId="201" fontId="96" fillId="0" borderId="0">
      <alignment horizontal="right"/>
    </xf>
    <xf numFmtId="217" fontId="150" fillId="0" borderId="0" applyFont="0" applyFill="0" applyBorder="0" applyAlignment="0" applyProtection="0"/>
    <xf numFmtId="218" fontId="150" fillId="0" borderId="0" applyFont="0" applyFill="0" applyBorder="0" applyAlignment="0" applyProtection="0"/>
    <xf numFmtId="207" fontId="144" fillId="0" borderId="0">
      <protection locked="0"/>
    </xf>
    <xf numFmtId="207" fontId="144" fillId="0" borderId="0">
      <protection locked="0"/>
    </xf>
    <xf numFmtId="201" fontId="34" fillId="22" borderId="0" applyNumberFormat="0" applyBorder="0" applyAlignment="0" applyProtection="0"/>
    <xf numFmtId="178" fontId="34" fillId="22" borderId="0" applyNumberFormat="0" applyBorder="0" applyAlignment="0" applyProtection="0"/>
    <xf numFmtId="0" fontId="35" fillId="20" borderId="0" applyNumberFormat="0" applyBorder="0" applyAlignment="0" applyProtection="0"/>
    <xf numFmtId="0" fontId="34" fillId="22" borderId="0" applyNumberFormat="0" applyBorder="0" applyAlignment="0" applyProtection="0"/>
    <xf numFmtId="0" fontId="35" fillId="20" borderId="0" applyNumberFormat="0" applyBorder="0" applyAlignment="0" applyProtection="0"/>
    <xf numFmtId="0" fontId="34" fillId="22" borderId="0" applyNumberFormat="0" applyBorder="0" applyAlignment="0" applyProtection="0"/>
    <xf numFmtId="0" fontId="35" fillId="20" borderId="0" applyNumberFormat="0" applyBorder="0" applyAlignment="0" applyProtection="0"/>
    <xf numFmtId="201" fontId="34" fillId="23" borderId="0" applyNumberFormat="0" applyBorder="0" applyAlignment="0" applyProtection="0"/>
    <xf numFmtId="0" fontId="35" fillId="23" borderId="0" applyNumberFormat="0" applyBorder="0" applyAlignment="0" applyProtection="0"/>
    <xf numFmtId="0" fontId="34" fillId="23" borderId="0" applyNumberFormat="0" applyBorder="0" applyAlignment="0" applyProtection="0"/>
    <xf numFmtId="0" fontId="35" fillId="23" borderId="0" applyNumberFormat="0" applyBorder="0" applyAlignment="0" applyProtection="0"/>
    <xf numFmtId="0" fontId="34" fillId="23" borderId="0" applyNumberFormat="0" applyBorder="0" applyAlignment="0" applyProtection="0"/>
    <xf numFmtId="0" fontId="35" fillId="23" borderId="0" applyNumberFormat="0" applyBorder="0" applyAlignment="0" applyProtection="0"/>
    <xf numFmtId="201" fontId="34" fillId="24" borderId="0" applyNumberFormat="0" applyBorder="0" applyAlignment="0" applyProtection="0"/>
    <xf numFmtId="0" fontId="35" fillId="24" borderId="0" applyNumberFormat="0" applyBorder="0" applyAlignment="0" applyProtection="0"/>
    <xf numFmtId="0" fontId="34" fillId="24" borderId="0" applyNumberFormat="0" applyBorder="0" applyAlignment="0" applyProtection="0"/>
    <xf numFmtId="0" fontId="35" fillId="24" borderId="0" applyNumberFormat="0" applyBorder="0" applyAlignment="0" applyProtection="0"/>
    <xf numFmtId="0" fontId="34" fillId="24" borderId="0" applyNumberFormat="0" applyBorder="0" applyAlignment="0" applyProtection="0"/>
    <xf numFmtId="0" fontId="35" fillId="24" borderId="0" applyNumberFormat="0" applyBorder="0" applyAlignment="0" applyProtection="0"/>
    <xf numFmtId="201" fontId="34" fillId="19" borderId="0" applyNumberFormat="0" applyBorder="0" applyAlignment="0" applyProtection="0"/>
    <xf numFmtId="178" fontId="34" fillId="19" borderId="0" applyNumberFormat="0" applyBorder="0" applyAlignment="0" applyProtection="0"/>
    <xf numFmtId="0" fontId="35" fillId="41" borderId="0" applyNumberFormat="0" applyBorder="0" applyAlignment="0" applyProtection="0"/>
    <xf numFmtId="0" fontId="34" fillId="19" borderId="0" applyNumberFormat="0" applyBorder="0" applyAlignment="0" applyProtection="0"/>
    <xf numFmtId="0" fontId="35" fillId="41" borderId="0" applyNumberFormat="0" applyBorder="0" applyAlignment="0" applyProtection="0"/>
    <xf numFmtId="0" fontId="34" fillId="19" borderId="0" applyNumberFormat="0" applyBorder="0" applyAlignment="0" applyProtection="0"/>
    <xf numFmtId="0" fontId="35" fillId="41" borderId="0" applyNumberFormat="0" applyBorder="0" applyAlignment="0" applyProtection="0"/>
    <xf numFmtId="201" fontId="34" fillId="20" borderId="0" applyNumberFormat="0" applyBorder="0" applyAlignment="0" applyProtection="0"/>
    <xf numFmtId="0" fontId="35" fillId="20" borderId="0" applyNumberFormat="0" applyBorder="0" applyAlignment="0" applyProtection="0"/>
    <xf numFmtId="0" fontId="34" fillId="20" borderId="0" applyNumberFormat="0" applyBorder="0" applyAlignment="0" applyProtection="0"/>
    <xf numFmtId="0" fontId="35" fillId="20" borderId="0" applyNumberFormat="0" applyBorder="0" applyAlignment="0" applyProtection="0"/>
    <xf numFmtId="0" fontId="34" fillId="20" borderId="0" applyNumberFormat="0" applyBorder="0" applyAlignment="0" applyProtection="0"/>
    <xf numFmtId="0" fontId="35" fillId="20" borderId="0" applyNumberFormat="0" applyBorder="0" applyAlignment="0" applyProtection="0"/>
    <xf numFmtId="201" fontId="34" fillId="25" borderId="0" applyNumberFormat="0" applyBorder="0" applyAlignment="0" applyProtection="0"/>
    <xf numFmtId="178" fontId="34" fillId="25" borderId="0" applyNumberFormat="0" applyBorder="0" applyAlignment="0" applyProtection="0"/>
    <xf numFmtId="0" fontId="35" fillId="25" borderId="0" applyNumberFormat="0" applyBorder="0" applyAlignment="0" applyProtection="0"/>
    <xf numFmtId="0" fontId="34" fillId="25" borderId="0" applyNumberFormat="0" applyBorder="0" applyAlignment="0" applyProtection="0"/>
    <xf numFmtId="0" fontId="35" fillId="25" borderId="0" applyNumberFormat="0" applyBorder="0" applyAlignment="0" applyProtection="0"/>
    <xf numFmtId="0" fontId="34" fillId="25" borderId="0" applyNumberFormat="0" applyBorder="0" applyAlignment="0" applyProtection="0"/>
    <xf numFmtId="0" fontId="35" fillId="25" borderId="0" applyNumberFormat="0" applyBorder="0" applyAlignment="0" applyProtection="0"/>
    <xf numFmtId="178" fontId="118" fillId="0" borderId="0" applyNumberFormat="0" applyFill="0" applyBorder="0" applyAlignment="0" applyProtection="0">
      <alignment vertical="top"/>
      <protection locked="0"/>
    </xf>
    <xf numFmtId="178" fontId="151" fillId="0" borderId="0" applyNumberFormat="0" applyFill="0" applyBorder="0" applyAlignment="0" applyProtection="0">
      <alignment vertical="top"/>
      <protection locked="0"/>
    </xf>
    <xf numFmtId="178" fontId="5" fillId="0" borderId="0"/>
    <xf numFmtId="178" fontId="152" fillId="0" borderId="0"/>
    <xf numFmtId="201" fontId="37" fillId="10" borderId="0" applyNumberFormat="0" applyBorder="0" applyAlignment="0" applyProtection="0"/>
    <xf numFmtId="178" fontId="37" fillId="10" borderId="0" applyNumberFormat="0" applyBorder="0" applyAlignment="0" applyProtection="0"/>
    <xf numFmtId="0" fontId="132" fillId="10" borderId="0" applyNumberFormat="0" applyBorder="0" applyAlignment="0" applyProtection="0"/>
    <xf numFmtId="0" fontId="37" fillId="10" borderId="0" applyNumberFormat="0" applyBorder="0" applyAlignment="0" applyProtection="0"/>
    <xf numFmtId="0" fontId="132" fillId="10" borderId="0" applyNumberFormat="0" applyBorder="0" applyAlignment="0" applyProtection="0"/>
    <xf numFmtId="0" fontId="37" fillId="10" borderId="0" applyNumberFormat="0" applyBorder="0" applyAlignment="0" applyProtection="0"/>
    <xf numFmtId="0" fontId="132" fillId="10" borderId="0" applyNumberFormat="0" applyBorder="0" applyAlignment="0" applyProtection="0"/>
    <xf numFmtId="178" fontId="42" fillId="42" borderId="0"/>
    <xf numFmtId="178" fontId="41" fillId="42" borderId="0"/>
    <xf numFmtId="178" fontId="55" fillId="42" borderId="0"/>
    <xf numFmtId="40" fontId="17" fillId="43" borderId="3"/>
    <xf numFmtId="178" fontId="153" fillId="0" borderId="0"/>
    <xf numFmtId="219" fontId="154" fillId="0" borderId="0">
      <alignment horizontal="right"/>
    </xf>
    <xf numFmtId="220" fontId="154" fillId="0" borderId="0">
      <alignment horizontal="right" vertical="center"/>
    </xf>
    <xf numFmtId="219" fontId="154" fillId="0" borderId="0">
      <alignment horizontal="right" vertical="center"/>
    </xf>
    <xf numFmtId="178" fontId="65" fillId="0" borderId="0">
      <alignment vertical="center"/>
    </xf>
    <xf numFmtId="178" fontId="155" fillId="0" borderId="0">
      <alignment horizontal="left"/>
    </xf>
    <xf numFmtId="221" fontId="156" fillId="33" borderId="0">
      <alignment horizontal="right" vertical="center"/>
    </xf>
    <xf numFmtId="222" fontId="156" fillId="33" borderId="0">
      <alignment horizontal="right"/>
    </xf>
    <xf numFmtId="223" fontId="156" fillId="0" borderId="0">
      <alignment horizontal="right" vertical="center"/>
    </xf>
    <xf numFmtId="178" fontId="54" fillId="0" borderId="0" applyFill="0" applyBorder="0" applyAlignment="0"/>
    <xf numFmtId="169" fontId="40" fillId="0" borderId="0" applyFill="0" applyBorder="0" applyAlignment="0"/>
    <xf numFmtId="201" fontId="54" fillId="0" borderId="0" applyFill="0" applyBorder="0" applyAlignment="0"/>
    <xf numFmtId="169" fontId="40" fillId="0" borderId="0" applyFill="0" applyBorder="0" applyAlignment="0"/>
    <xf numFmtId="172" fontId="8" fillId="0" borderId="0" applyFill="0" applyBorder="0" applyAlignment="0"/>
    <xf numFmtId="170" fontId="40" fillId="0" borderId="0" applyFill="0" applyBorder="0" applyAlignment="0"/>
    <xf numFmtId="170" fontId="40" fillId="0" borderId="0" applyFill="0" applyBorder="0" applyAlignment="0"/>
    <xf numFmtId="224" fontId="6" fillId="0" borderId="0" applyFill="0" applyBorder="0" applyAlignment="0"/>
    <xf numFmtId="224" fontId="6" fillId="0" borderId="0" applyFill="0" applyBorder="0" applyAlignment="0"/>
    <xf numFmtId="224" fontId="6" fillId="0" borderId="0" applyFill="0" applyBorder="0" applyAlignment="0"/>
    <xf numFmtId="224" fontId="6" fillId="0" borderId="0" applyFill="0" applyBorder="0" applyAlignment="0"/>
    <xf numFmtId="224" fontId="6" fillId="0" borderId="0" applyFill="0" applyBorder="0" applyAlignment="0"/>
    <xf numFmtId="224" fontId="6" fillId="0" borderId="0" applyFill="0" applyBorder="0" applyAlignment="0"/>
    <xf numFmtId="224" fontId="6" fillId="0" borderId="0" applyFill="0" applyBorder="0" applyAlignment="0"/>
    <xf numFmtId="224" fontId="6" fillId="0" borderId="0" applyFill="0" applyBorder="0" applyAlignment="0"/>
    <xf numFmtId="224" fontId="6" fillId="0" borderId="0" applyFill="0" applyBorder="0" applyAlignment="0"/>
    <xf numFmtId="224" fontId="6" fillId="0" borderId="0" applyFill="0" applyBorder="0" applyAlignment="0"/>
    <xf numFmtId="171" fontId="40" fillId="0" borderId="0" applyFill="0" applyBorder="0" applyAlignment="0"/>
    <xf numFmtId="171" fontId="40" fillId="0" borderId="0" applyFill="0" applyBorder="0" applyAlignment="0"/>
    <xf numFmtId="171" fontId="40" fillId="0" borderId="0" applyFill="0" applyBorder="0" applyAlignment="0"/>
    <xf numFmtId="224" fontId="6" fillId="0" borderId="0" applyFill="0" applyBorder="0" applyAlignment="0"/>
    <xf numFmtId="172" fontId="42" fillId="0" borderId="0" applyFill="0" applyBorder="0" applyAlignment="0"/>
    <xf numFmtId="172" fontId="41" fillId="0" borderId="0" applyFill="0" applyBorder="0" applyAlignment="0"/>
    <xf numFmtId="172" fontId="42" fillId="0" borderId="0" applyFill="0" applyBorder="0" applyAlignment="0"/>
    <xf numFmtId="173" fontId="42" fillId="0" borderId="0" applyFill="0" applyBorder="0" applyAlignment="0"/>
    <xf numFmtId="173" fontId="41" fillId="0" borderId="0" applyFill="0" applyBorder="0" applyAlignment="0"/>
    <xf numFmtId="173" fontId="42" fillId="0" borderId="0" applyFill="0" applyBorder="0" applyAlignment="0"/>
    <xf numFmtId="225" fontId="8" fillId="0" borderId="0" applyFill="0" applyBorder="0" applyAlignment="0"/>
    <xf numFmtId="169" fontId="40" fillId="0" borderId="0" applyFill="0" applyBorder="0" applyAlignment="0"/>
    <xf numFmtId="169" fontId="40" fillId="0" borderId="0" applyFill="0" applyBorder="0" applyAlignment="0"/>
    <xf numFmtId="174" fontId="41" fillId="0" borderId="0" applyFill="0" applyBorder="0" applyAlignment="0"/>
    <xf numFmtId="174" fontId="42" fillId="0" borderId="0" applyFill="0" applyBorder="0" applyAlignment="0"/>
    <xf numFmtId="172" fontId="8" fillId="0" borderId="0" applyFill="0" applyBorder="0" applyAlignment="0"/>
    <xf numFmtId="170" fontId="40" fillId="0" borderId="0" applyFill="0" applyBorder="0" applyAlignment="0"/>
    <xf numFmtId="170" fontId="40" fillId="0" borderId="0" applyFill="0" applyBorder="0" applyAlignment="0"/>
    <xf numFmtId="0" fontId="116" fillId="26" borderId="7" applyNumberFormat="0" applyAlignment="0" applyProtection="0"/>
    <xf numFmtId="0" fontId="116" fillId="26" borderId="7" applyNumberFormat="0" applyAlignment="0" applyProtection="0"/>
    <xf numFmtId="226" fontId="19" fillId="44" borderId="22">
      <alignment vertical="center"/>
    </xf>
    <xf numFmtId="41" fontId="19" fillId="44" borderId="22">
      <alignment vertical="center"/>
    </xf>
    <xf numFmtId="201" fontId="49" fillId="28" borderId="9" applyNumberFormat="0" applyAlignment="0" applyProtection="0"/>
    <xf numFmtId="178" fontId="49" fillId="28" borderId="9" applyNumberFormat="0" applyAlignment="0" applyProtection="0"/>
    <xf numFmtId="0" fontId="127" fillId="28" borderId="9" applyNumberFormat="0" applyAlignment="0" applyProtection="0"/>
    <xf numFmtId="0" fontId="49" fillId="28" borderId="9" applyNumberFormat="0" applyAlignment="0" applyProtection="0"/>
    <xf numFmtId="0" fontId="127" fillId="28" borderId="9" applyNumberFormat="0" applyAlignment="0" applyProtection="0"/>
    <xf numFmtId="0" fontId="49" fillId="28" borderId="9" applyNumberFormat="0" applyAlignment="0" applyProtection="0"/>
    <xf numFmtId="0" fontId="127" fillId="28" borderId="9" applyNumberFormat="0" applyAlignment="0" applyProtection="0"/>
    <xf numFmtId="41" fontId="19" fillId="44" borderId="22">
      <alignment vertical="center"/>
    </xf>
    <xf numFmtId="227" fontId="6" fillId="0" borderId="32" applyFont="0" applyFill="0" applyBorder="0" applyProtection="0">
      <alignment horizontal="center"/>
      <protection locked="0"/>
    </xf>
    <xf numFmtId="228" fontId="157" fillId="0" borderId="0"/>
    <xf numFmtId="228" fontId="157" fillId="0" borderId="0"/>
    <xf numFmtId="228" fontId="157" fillId="0" borderId="0"/>
    <xf numFmtId="228" fontId="157" fillId="0" borderId="0"/>
    <xf numFmtId="228" fontId="157" fillId="0" borderId="0"/>
    <xf numFmtId="228" fontId="157" fillId="0" borderId="0"/>
    <xf numFmtId="228" fontId="157" fillId="0" borderId="0"/>
    <xf numFmtId="228" fontId="157" fillId="0" borderId="0"/>
    <xf numFmtId="229" fontId="158" fillId="0" borderId="0" applyFont="0" applyFill="0" applyBorder="0" applyAlignment="0" applyProtection="0"/>
    <xf numFmtId="40" fontId="158" fillId="0" borderId="0" applyFont="0" applyFill="0" applyBorder="0" applyAlignment="0" applyProtection="0"/>
    <xf numFmtId="230" fontId="6" fillId="0" borderId="0" applyFont="0" applyFill="0" applyBorder="0" applyAlignment="0" applyProtection="0"/>
    <xf numFmtId="231" fontId="6" fillId="0" borderId="0" applyFont="0" applyFill="0" applyBorder="0" applyAlignment="0" applyProtection="0"/>
    <xf numFmtId="41" fontId="4" fillId="0" borderId="0" applyFont="0" applyFill="0" applyBorder="0" applyAlignment="0" applyProtection="0"/>
    <xf numFmtId="170" fontId="1" fillId="0" borderId="0" applyFont="0" applyFill="0" applyBorder="0" applyAlignment="0" applyProtection="0"/>
    <xf numFmtId="232" fontId="6" fillId="0" borderId="0" applyFont="0" applyFill="0" applyBorder="0" applyAlignment="0" applyProtection="0"/>
    <xf numFmtId="225" fontId="8" fillId="0" borderId="0" applyFont="0" applyFill="0" applyBorder="0" applyAlignment="0" applyProtection="0"/>
    <xf numFmtId="169" fontId="40" fillId="0" borderId="0" applyFont="0" applyFill="0" applyBorder="0" applyAlignment="0" applyProtection="0"/>
    <xf numFmtId="233" fontId="6" fillId="0" borderId="0" applyFont="0" applyFill="0" applyBorder="0" applyAlignment="0" applyProtection="0"/>
    <xf numFmtId="169" fontId="40" fillId="0" borderId="0" applyFont="0" applyFill="0" applyBorder="0" applyAlignment="0" applyProtection="0"/>
    <xf numFmtId="234" fontId="159" fillId="0" borderId="0" applyFont="0" applyFill="0" applyBorder="0" applyAlignment="0" applyProtection="0">
      <alignment horizontal="center"/>
    </xf>
    <xf numFmtId="4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164" fontId="6" fillId="0" borderId="0" applyFont="0" applyFill="0" applyBorder="0" applyAlignment="0" applyProtection="0"/>
    <xf numFmtId="3" fontId="6" fillId="0" borderId="0" applyFill="0" applyBorder="0" applyAlignment="0" applyProtection="0"/>
    <xf numFmtId="224" fontId="158" fillId="0" borderId="0" applyFont="0" applyFill="0" applyBorder="0" applyAlignment="0" applyProtection="0"/>
    <xf numFmtId="235" fontId="6" fillId="0" borderId="0" applyFont="0" applyFill="0" applyBorder="0" applyAlignment="0" applyProtection="0"/>
    <xf numFmtId="236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177" fontId="52" fillId="0" borderId="0" applyFont="0" applyFill="0" applyBorder="0" applyAlignment="0" applyProtection="0"/>
    <xf numFmtId="177" fontId="52" fillId="0" borderId="0" applyFont="0" applyFill="0" applyBorder="0" applyAlignment="0" applyProtection="0"/>
    <xf numFmtId="177" fontId="52" fillId="0" borderId="0" applyFont="0" applyFill="0" applyBorder="0" applyAlignment="0" applyProtection="0"/>
    <xf numFmtId="211" fontId="160" fillId="0" borderId="33" applyBorder="0"/>
    <xf numFmtId="172" fontId="8" fillId="0" borderId="0" applyFont="0" applyFill="0" applyBorder="0" applyAlignment="0" applyProtection="0"/>
    <xf numFmtId="170" fontId="40" fillId="0" borderId="0" applyFont="0" applyFill="0" applyBorder="0" applyAlignment="0" applyProtection="0"/>
    <xf numFmtId="233" fontId="6" fillId="0" borderId="0" applyFont="0" applyFill="0" applyBorder="0" applyAlignment="0" applyProtection="0"/>
    <xf numFmtId="170" fontId="40" fillId="0" borderId="0" applyFont="0" applyFill="0" applyBorder="0" applyAlignment="0" applyProtection="0"/>
    <xf numFmtId="42" fontId="19" fillId="0" borderId="0" applyFont="0" applyFill="0" applyBorder="0" applyAlignment="0" applyProtection="0"/>
    <xf numFmtId="37" fontId="54" fillId="0" borderId="34" applyFont="0" applyFill="0" applyBorder="0"/>
    <xf numFmtId="37" fontId="161" fillId="0" borderId="34" applyFont="0" applyFill="0" applyBorder="0">
      <protection locked="0"/>
    </xf>
    <xf numFmtId="37" fontId="103" fillId="31" borderId="3" applyFill="0" applyBorder="0" applyProtection="0"/>
    <xf numFmtId="238" fontId="157" fillId="0" borderId="0">
      <protection locked="0"/>
    </xf>
    <xf numFmtId="239" fontId="6" fillId="0" borderId="0" applyFont="0" applyFill="0" applyBorder="0" applyAlignment="0" applyProtection="0"/>
    <xf numFmtId="240" fontId="6" fillId="0" borderId="0" applyFill="0" applyBorder="0" applyAlignment="0" applyProtection="0"/>
    <xf numFmtId="38" fontId="6" fillId="0" borderId="0"/>
    <xf numFmtId="38" fontId="6" fillId="0" borderId="0"/>
    <xf numFmtId="38" fontId="6" fillId="0" borderId="0"/>
    <xf numFmtId="178" fontId="42" fillId="45" borderId="0"/>
    <xf numFmtId="178" fontId="41" fillId="45" borderId="0"/>
    <xf numFmtId="178" fontId="55" fillId="46" borderId="0"/>
    <xf numFmtId="15" fontId="158" fillId="0" borderId="0" applyFont="0" applyFill="0" applyBorder="0" applyAlignment="0" applyProtection="0"/>
    <xf numFmtId="14" fontId="158" fillId="0" borderId="0" applyFont="0" applyFill="0" applyBorder="0" applyAlignment="0" applyProtection="0"/>
    <xf numFmtId="17" fontId="158" fillId="0" borderId="0" applyFont="0" applyFill="0" applyBorder="0" applyAlignment="0" applyProtection="0"/>
    <xf numFmtId="15" fontId="162" fillId="0" borderId="0" applyFont="0" applyFill="0" applyBorder="0" applyAlignment="0" applyProtection="0"/>
    <xf numFmtId="14" fontId="162" fillId="0" borderId="0" applyFont="0" applyFill="0" applyBorder="0" applyAlignment="0" applyProtection="0"/>
    <xf numFmtId="241" fontId="6" fillId="0" borderId="0" applyFont="0" applyFill="0" applyBorder="0" applyAlignment="0" applyProtection="0"/>
    <xf numFmtId="242" fontId="6" fillId="0" borderId="0" applyFont="0" applyFill="0" applyBorder="0" applyAlignment="0" applyProtection="0"/>
    <xf numFmtId="17" fontId="162" fillId="0" borderId="0" applyFont="0" applyFill="0" applyBorder="0" applyAlignment="0" applyProtection="0"/>
    <xf numFmtId="178" fontId="6" fillId="7" borderId="0" applyFont="0" applyFill="0" applyBorder="0" applyAlignment="0" applyProtection="0"/>
    <xf numFmtId="178" fontId="6" fillId="7" borderId="0" applyFont="0" applyFill="0" applyBorder="0" applyAlignment="0" applyProtection="0"/>
    <xf numFmtId="178" fontId="6" fillId="7" borderId="0" applyFont="0" applyFill="0" applyBorder="0" applyAlignment="0" applyProtection="0"/>
    <xf numFmtId="178" fontId="6" fillId="7" borderId="0" applyFont="0" applyFill="0" applyBorder="0" applyAlignment="0" applyProtection="0"/>
    <xf numFmtId="178" fontId="6" fillId="7" borderId="0" applyFont="0" applyFill="0" applyBorder="0" applyAlignment="0" applyProtection="0"/>
    <xf numFmtId="178" fontId="6" fillId="7" borderId="0" applyFont="0" applyFill="0" applyBorder="0" applyAlignment="0" applyProtection="0"/>
    <xf numFmtId="178" fontId="6" fillId="7" borderId="0" applyFont="0" applyFill="0" applyBorder="0" applyAlignment="0" applyProtection="0"/>
    <xf numFmtId="178" fontId="6" fillId="7" borderId="0" applyFont="0" applyFill="0" applyBorder="0" applyAlignment="0" applyProtection="0"/>
    <xf numFmtId="178" fontId="6" fillId="7" borderId="0" applyFont="0" applyFill="0" applyBorder="0" applyAlignment="0" applyProtection="0"/>
    <xf numFmtId="243" fontId="6" fillId="0" borderId="0" applyFill="0" applyBorder="0" applyAlignment="0" applyProtection="0"/>
    <xf numFmtId="178" fontId="6" fillId="7" borderId="0" applyFont="0" applyFill="0" applyBorder="0" applyAlignment="0" applyProtection="0"/>
    <xf numFmtId="201" fontId="6" fillId="7" borderId="0" applyFont="0" applyFill="0" applyBorder="0" applyAlignment="0" applyProtection="0"/>
    <xf numFmtId="243" fontId="6" fillId="0" borderId="0" applyFill="0" applyBorder="0" applyAlignment="0" applyProtection="0"/>
    <xf numFmtId="243" fontId="6" fillId="0" borderId="0" applyFill="0" applyBorder="0" applyAlignment="0" applyProtection="0"/>
    <xf numFmtId="243" fontId="6" fillId="0" borderId="0" applyFill="0" applyBorder="0" applyAlignment="0" applyProtection="0"/>
    <xf numFmtId="178" fontId="6" fillId="7" borderId="0" applyFont="0" applyFill="0" applyBorder="0" applyAlignment="0" applyProtection="0"/>
    <xf numFmtId="178" fontId="6" fillId="7" borderId="0" applyFont="0" applyFill="0" applyBorder="0" applyAlignment="0" applyProtection="0"/>
    <xf numFmtId="178" fontId="6" fillId="7" borderId="0" applyFont="0" applyFill="0" applyBorder="0" applyAlignment="0" applyProtection="0"/>
    <xf numFmtId="178" fontId="6" fillId="7" borderId="0" applyFont="0" applyFill="0" applyBorder="0" applyAlignment="0" applyProtection="0"/>
    <xf numFmtId="178" fontId="6" fillId="7" borderId="0" applyFont="0" applyFill="0" applyBorder="0" applyAlignment="0" applyProtection="0"/>
    <xf numFmtId="178" fontId="6" fillId="7" borderId="0" applyFont="0" applyFill="0" applyBorder="0" applyAlignment="0" applyProtection="0"/>
    <xf numFmtId="178" fontId="6" fillId="7" borderId="0" applyFont="0" applyFill="0" applyBorder="0" applyAlignment="0" applyProtection="0"/>
    <xf numFmtId="244" fontId="163" fillId="0" borderId="28" applyFill="0">
      <alignment horizontal="centerContinuous"/>
    </xf>
    <xf numFmtId="245" fontId="121" fillId="0" borderId="28" applyFill="0" applyBorder="0" applyAlignment="0">
      <alignment horizontal="centerContinuous"/>
    </xf>
    <xf numFmtId="178" fontId="6" fillId="7" borderId="0" applyFont="0" applyFill="0" applyBorder="0" applyAlignment="0" applyProtection="0"/>
    <xf numFmtId="179" fontId="6" fillId="7" borderId="0" applyFont="0" applyFill="0" applyBorder="0" applyAlignment="0" applyProtection="0"/>
    <xf numFmtId="178" fontId="6" fillId="7" borderId="0" applyFont="0" applyFill="0" applyBorder="0" applyAlignment="0" applyProtection="0"/>
    <xf numFmtId="179" fontId="6" fillId="7" borderId="0" applyFont="0" applyFill="0" applyBorder="0" applyAlignment="0" applyProtection="0"/>
    <xf numFmtId="201" fontId="6" fillId="7" borderId="0" applyFont="0" applyFill="0" applyBorder="0" applyAlignment="0" applyProtection="0"/>
    <xf numFmtId="179" fontId="6" fillId="7" borderId="0" applyFont="0" applyFill="0" applyBorder="0" applyAlignment="0" applyProtection="0"/>
    <xf numFmtId="201" fontId="6" fillId="7" borderId="0" applyFont="0" applyFill="0" applyBorder="0" applyAlignment="0" applyProtection="0"/>
    <xf numFmtId="22" fontId="158" fillId="0" borderId="0" applyFont="0" applyFill="0" applyBorder="0" applyAlignment="0" applyProtection="0"/>
    <xf numFmtId="178" fontId="164" fillId="0" borderId="35" applyNumberFormat="0" applyFill="0" applyAlignment="0" applyProtection="0"/>
    <xf numFmtId="233" fontId="165" fillId="0" borderId="0" applyFont="0" applyFill="0" applyBorder="0" applyAlignment="0" applyProtection="0"/>
    <xf numFmtId="196" fontId="165" fillId="0" borderId="0" applyFont="0" applyFill="0" applyBorder="0" applyAlignment="0" applyProtection="0"/>
    <xf numFmtId="180" fontId="5" fillId="0" borderId="0" applyFill="0" applyBorder="0" applyProtection="0"/>
    <xf numFmtId="38" fontId="52" fillId="0" borderId="11">
      <alignment vertical="center"/>
    </xf>
    <xf numFmtId="38" fontId="52" fillId="0" borderId="11">
      <alignment vertical="center"/>
    </xf>
    <xf numFmtId="38" fontId="52" fillId="0" borderId="11">
      <alignment vertical="center"/>
    </xf>
    <xf numFmtId="38" fontId="52" fillId="0" borderId="11">
      <alignment vertical="center"/>
    </xf>
    <xf numFmtId="246" fontId="166" fillId="0" borderId="0" applyFont="0" applyFill="0" applyBorder="0" applyAlignment="0" applyProtection="0"/>
    <xf numFmtId="247" fontId="166" fillId="0" borderId="0" applyFont="0" applyFill="0" applyBorder="0" applyAlignment="0" applyProtection="0"/>
    <xf numFmtId="0" fontId="56" fillId="0" borderId="0" applyNumberFormat="0" applyFill="0" applyBorder="0" applyAlignment="0" applyProtection="0"/>
    <xf numFmtId="201" fontId="56" fillId="0" borderId="0" applyNumberFormat="0" applyFill="0" applyBorder="0" applyAlignment="0" applyProtection="0"/>
    <xf numFmtId="178" fontId="56" fillId="0" borderId="0" applyNumberFormat="0" applyFill="0" applyBorder="0" applyAlignment="0" applyProtection="0"/>
    <xf numFmtId="49" fontId="167" fillId="47" borderId="20">
      <alignment horizontal="center"/>
    </xf>
    <xf numFmtId="225" fontId="8" fillId="0" borderId="0" applyFill="0" applyBorder="0" applyAlignment="0"/>
    <xf numFmtId="169" fontId="40" fillId="0" borderId="0" applyFill="0" applyBorder="0" applyAlignment="0"/>
    <xf numFmtId="169" fontId="40" fillId="0" borderId="0" applyFill="0" applyBorder="0" applyAlignment="0"/>
    <xf numFmtId="172" fontId="8" fillId="0" borderId="0" applyFill="0" applyBorder="0" applyAlignment="0"/>
    <xf numFmtId="170" fontId="40" fillId="0" borderId="0" applyFill="0" applyBorder="0" applyAlignment="0"/>
    <xf numFmtId="170" fontId="40" fillId="0" borderId="0" applyFill="0" applyBorder="0" applyAlignment="0"/>
    <xf numFmtId="225" fontId="8" fillId="0" borderId="0" applyFill="0" applyBorder="0" applyAlignment="0"/>
    <xf numFmtId="169" fontId="40" fillId="0" borderId="0" applyFill="0" applyBorder="0" applyAlignment="0"/>
    <xf numFmtId="169" fontId="40" fillId="0" borderId="0" applyFill="0" applyBorder="0" applyAlignment="0"/>
    <xf numFmtId="174" fontId="41" fillId="0" borderId="0" applyFill="0" applyBorder="0" applyAlignment="0"/>
    <xf numFmtId="174" fontId="42" fillId="0" borderId="0" applyFill="0" applyBorder="0" applyAlignment="0"/>
    <xf numFmtId="172" fontId="8" fillId="0" borderId="0" applyFill="0" applyBorder="0" applyAlignment="0"/>
    <xf numFmtId="170" fontId="40" fillId="0" borderId="0" applyFill="0" applyBorder="0" applyAlignment="0"/>
    <xf numFmtId="170" fontId="40" fillId="0" borderId="0" applyFill="0" applyBorder="0" applyAlignment="0"/>
    <xf numFmtId="201" fontId="138" fillId="0" borderId="0" applyFont="0" applyFill="0" applyBorder="0" applyAlignment="0" applyProtection="0"/>
    <xf numFmtId="0" fontId="4" fillId="0" borderId="0" applyFont="0" applyFill="0" applyBorder="0" applyAlignment="0" applyProtection="0">
      <alignment horizontal="left"/>
    </xf>
    <xf numFmtId="178" fontId="138" fillId="0" borderId="0" applyFont="0" applyFill="0" applyBorder="0" applyAlignment="0" applyProtection="0"/>
    <xf numFmtId="178" fontId="138" fillId="0" borderId="0" applyFont="0" applyFill="0" applyBorder="0" applyAlignment="0" applyProtection="0"/>
    <xf numFmtId="178" fontId="138" fillId="0" borderId="0" applyFont="0" applyFill="0" applyBorder="0" applyAlignment="0" applyProtection="0"/>
    <xf numFmtId="201" fontId="59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8" fillId="28" borderId="0" applyNumberFormat="0" applyFont="0" applyBorder="0" applyAlignment="0" applyProtection="0"/>
    <xf numFmtId="0" fontId="138" fillId="28" borderId="0" applyNumberFormat="0" applyFont="0" applyBorder="0" applyAlignment="0" applyProtection="0"/>
    <xf numFmtId="178" fontId="138" fillId="28" borderId="0" applyNumberFormat="0" applyFont="0" applyBorder="0" applyAlignment="0" applyProtection="0"/>
    <xf numFmtId="0" fontId="168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178" fontId="168" fillId="0" borderId="0" applyNumberFormat="0" applyFill="0" applyBorder="0" applyAlignment="0" applyProtection="0"/>
    <xf numFmtId="248" fontId="169" fillId="0" borderId="0" applyFill="0" applyBorder="0"/>
    <xf numFmtId="0" fontId="170" fillId="0" borderId="0">
      <alignment horizontal="center" wrapText="1"/>
    </xf>
    <xf numFmtId="15" fontId="54" fillId="0" borderId="0" applyFill="0" applyBorder="0" applyProtection="0">
      <alignment horizontal="center"/>
    </xf>
    <xf numFmtId="0" fontId="138" fillId="10" borderId="0" applyNumberFormat="0" applyFont="0" applyBorder="0" applyAlignment="0" applyProtection="0"/>
    <xf numFmtId="0" fontId="138" fillId="10" borderId="0" applyNumberFormat="0" applyFont="0" applyBorder="0" applyAlignment="0" applyProtection="0"/>
    <xf numFmtId="178" fontId="138" fillId="10" borderId="0" applyNumberFormat="0" applyFont="0" applyBorder="0" applyAlignment="0" applyProtection="0"/>
    <xf numFmtId="249" fontId="171" fillId="0" borderId="0" applyFill="0" applyBorder="0" applyProtection="0"/>
    <xf numFmtId="0" fontId="172" fillId="31" borderId="4" applyAlignment="0" applyProtection="0"/>
    <xf numFmtId="0" fontId="172" fillId="31" borderId="4" applyAlignment="0" applyProtection="0"/>
    <xf numFmtId="178" fontId="172" fillId="31" borderId="4" applyAlignment="0" applyProtection="0"/>
    <xf numFmtId="250" fontId="173" fillId="0" borderId="0" applyNumberFormat="0" applyFill="0" applyBorder="0" applyAlignment="0" applyProtection="0"/>
    <xf numFmtId="250" fontId="174" fillId="0" borderId="0" applyNumberFormat="0" applyFill="0" applyBorder="0" applyAlignment="0" applyProtection="0"/>
    <xf numFmtId="15" fontId="72" fillId="36" borderId="36">
      <alignment horizontal="center"/>
      <protection locked="0"/>
    </xf>
    <xf numFmtId="15" fontId="72" fillId="36" borderId="36">
      <alignment horizontal="center"/>
      <protection locked="0"/>
    </xf>
    <xf numFmtId="251" fontId="72" fillId="36" borderId="17" applyAlignment="0">
      <protection locked="0"/>
    </xf>
    <xf numFmtId="251" fontId="72" fillId="36" borderId="17" applyAlignment="0">
      <protection locked="0"/>
    </xf>
    <xf numFmtId="251" fontId="72" fillId="36" borderId="17" applyAlignment="0">
      <protection locked="0"/>
    </xf>
    <xf numFmtId="250" fontId="72" fillId="36" borderId="17" applyAlignment="0">
      <protection locked="0"/>
    </xf>
    <xf numFmtId="250" fontId="161" fillId="36" borderId="36" applyAlignment="0">
      <protection locked="0"/>
    </xf>
    <xf numFmtId="250" fontId="161" fillId="36" borderId="36" applyAlignment="0">
      <protection locked="0"/>
    </xf>
    <xf numFmtId="250" fontId="161" fillId="36" borderId="36" applyAlignment="0">
      <protection locked="0"/>
    </xf>
    <xf numFmtId="250" fontId="161" fillId="36" borderId="36" applyAlignment="0">
      <protection locked="0"/>
    </xf>
    <xf numFmtId="250" fontId="161" fillId="36" borderId="36" applyAlignment="0">
      <protection locked="0"/>
    </xf>
    <xf numFmtId="250" fontId="161" fillId="36" borderId="36" applyAlignment="0">
      <protection locked="0"/>
    </xf>
    <xf numFmtId="250" fontId="161" fillId="36" borderId="36" applyAlignment="0">
      <protection locked="0"/>
    </xf>
    <xf numFmtId="250" fontId="161" fillId="36" borderId="36" applyAlignment="0">
      <protection locked="0"/>
    </xf>
    <xf numFmtId="250" fontId="72" fillId="36" borderId="17" applyAlignment="0">
      <protection locked="0"/>
    </xf>
    <xf numFmtId="250" fontId="72" fillId="36" borderId="17" applyAlignment="0">
      <protection locked="0"/>
    </xf>
    <xf numFmtId="250" fontId="161" fillId="36" borderId="36" applyAlignment="0">
      <protection locked="0"/>
    </xf>
    <xf numFmtId="250" fontId="54" fillId="0" borderId="0" applyFill="0" applyBorder="0" applyAlignment="0" applyProtection="0"/>
    <xf numFmtId="252" fontId="54" fillId="0" borderId="0" applyFill="0" applyBorder="0" applyAlignment="0" applyProtection="0"/>
    <xf numFmtId="253" fontId="54" fillId="0" borderId="0" applyFill="0" applyBorder="0" applyAlignment="0" applyProtection="0"/>
    <xf numFmtId="0" fontId="138" fillId="0" borderId="37" applyNumberFormat="0" applyFont="0" applyAlignment="0" applyProtection="0"/>
    <xf numFmtId="0" fontId="138" fillId="0" borderId="37" applyNumberFormat="0" applyFont="0" applyAlignment="0" applyProtection="0"/>
    <xf numFmtId="178" fontId="138" fillId="0" borderId="37" applyNumberFormat="0" applyFont="0" applyAlignment="0" applyProtection="0"/>
    <xf numFmtId="0" fontId="40" fillId="0" borderId="0" applyFill="0" applyBorder="0">
      <alignment horizontal="left" vertical="top"/>
    </xf>
    <xf numFmtId="0" fontId="138" fillId="0" borderId="38" applyNumberFormat="0" applyFont="0" applyAlignment="0" applyProtection="0"/>
    <xf numFmtId="178" fontId="4" fillId="0" borderId="5" applyNumberFormat="0" applyFont="0" applyAlignment="0" applyProtection="0"/>
    <xf numFmtId="0" fontId="138" fillId="0" borderId="38" applyNumberFormat="0" applyFont="0" applyAlignment="0" applyProtection="0"/>
    <xf numFmtId="178" fontId="138" fillId="0" borderId="38" applyNumberFormat="0" applyFont="0" applyAlignment="0" applyProtection="0"/>
    <xf numFmtId="0" fontId="138" fillId="16" borderId="0" applyNumberFormat="0" applyFont="0" applyBorder="0" applyAlignment="0" applyProtection="0"/>
    <xf numFmtId="0" fontId="138" fillId="16" borderId="0" applyNumberFormat="0" applyFont="0" applyBorder="0" applyAlignment="0" applyProtection="0"/>
    <xf numFmtId="178" fontId="138" fillId="16" borderId="0" applyNumberFormat="0" applyFont="0" applyBorder="0" applyAlignment="0" applyProtection="0"/>
    <xf numFmtId="43" fontId="4" fillId="0" borderId="0" applyFont="0" applyFill="0" applyBorder="0" applyAlignment="0" applyProtection="0"/>
    <xf numFmtId="2" fontId="6" fillId="0" borderId="0" applyFill="0" applyBorder="0" applyAlignment="0" applyProtection="0"/>
    <xf numFmtId="0" fontId="14" fillId="0" borderId="0"/>
    <xf numFmtId="178" fontId="175" fillId="0" borderId="0">
      <alignment vertical="center"/>
    </xf>
    <xf numFmtId="0" fontId="138" fillId="0" borderId="0" applyFont="0" applyFill="0" applyBorder="0" applyAlignment="0" applyProtection="0"/>
    <xf numFmtId="0" fontId="138" fillId="0" borderId="0" applyFont="0" applyFill="0" applyBorder="0" applyAlignment="0" applyProtection="0"/>
    <xf numFmtId="178" fontId="138" fillId="0" borderId="0" applyFont="0" applyFill="0" applyBorder="0" applyAlignment="0" applyProtection="0"/>
    <xf numFmtId="201" fontId="62" fillId="4" borderId="0" applyNumberFormat="0" applyBorder="0" applyAlignment="0" applyProtection="0"/>
    <xf numFmtId="178" fontId="62" fillId="4" borderId="0" applyNumberFormat="0" applyBorder="0" applyAlignment="0" applyProtection="0"/>
    <xf numFmtId="0" fontId="15" fillId="4" borderId="0" applyNumberFormat="0" applyBorder="0" applyAlignment="0" applyProtection="0"/>
    <xf numFmtId="0" fontId="62" fillId="4" borderId="0" applyNumberFormat="0" applyBorder="0" applyAlignment="0" applyProtection="0"/>
    <xf numFmtId="0" fontId="15" fillId="4" borderId="0" applyNumberFormat="0" applyBorder="0" applyAlignment="0" applyProtection="0"/>
    <xf numFmtId="0" fontId="62" fillId="4" borderId="0" applyNumberFormat="0" applyBorder="0" applyAlignment="0" applyProtection="0"/>
    <xf numFmtId="0" fontId="15" fillId="4" borderId="0" applyNumberFormat="0" applyBorder="0" applyAlignment="0" applyProtection="0"/>
    <xf numFmtId="0" fontId="176" fillId="31" borderId="13" applyAlignment="0">
      <alignment vertical="center"/>
    </xf>
    <xf numFmtId="0" fontId="176" fillId="31" borderId="13" applyAlignment="0">
      <alignment vertical="center"/>
    </xf>
    <xf numFmtId="178" fontId="176" fillId="31" borderId="13" applyAlignment="0">
      <alignment vertical="center"/>
    </xf>
    <xf numFmtId="201" fontId="66" fillId="0" borderId="13" applyNumberFormat="0" applyAlignment="0" applyProtection="0">
      <alignment horizontal="left" vertical="center"/>
    </xf>
    <xf numFmtId="0" fontId="66" fillId="0" borderId="13" applyNumberFormat="0" applyAlignment="0" applyProtection="0">
      <alignment horizontal="left" vertical="center"/>
    </xf>
    <xf numFmtId="201" fontId="66" fillId="0" borderId="13" applyNumberFormat="0" applyAlignment="0" applyProtection="0">
      <alignment horizontal="left" vertical="center"/>
    </xf>
    <xf numFmtId="178" fontId="66" fillId="0" borderId="13" applyNumberFormat="0" applyAlignment="0" applyProtection="0">
      <alignment horizontal="left" vertical="center"/>
    </xf>
    <xf numFmtId="0" fontId="66" fillId="0" borderId="4">
      <alignment horizontal="left" vertical="center"/>
    </xf>
    <xf numFmtId="14" fontId="177" fillId="40" borderId="29">
      <alignment horizontal="center" vertical="center" wrapText="1"/>
    </xf>
    <xf numFmtId="178" fontId="178" fillId="0" borderId="23" applyNumberFormat="0" applyFill="0" applyAlignment="0" applyProtection="0"/>
    <xf numFmtId="201" fontId="178" fillId="0" borderId="23" applyNumberFormat="0" applyFill="0" applyAlignment="0" applyProtection="0"/>
    <xf numFmtId="178" fontId="178" fillId="0" borderId="23" applyNumberFormat="0" applyFill="0" applyAlignment="0" applyProtection="0"/>
    <xf numFmtId="0" fontId="179" fillId="0" borderId="39" applyNumberFormat="0" applyFill="0" applyAlignment="0" applyProtection="0"/>
    <xf numFmtId="0" fontId="178" fillId="0" borderId="23" applyNumberFormat="0" applyFill="0" applyAlignment="0" applyProtection="0"/>
    <xf numFmtId="0" fontId="179" fillId="0" borderId="39" applyNumberFormat="0" applyFill="0" applyAlignment="0" applyProtection="0"/>
    <xf numFmtId="0" fontId="178" fillId="0" borderId="23" applyNumberFormat="0" applyFill="0" applyAlignment="0" applyProtection="0"/>
    <xf numFmtId="0" fontId="179" fillId="0" borderId="39" applyNumberFormat="0" applyFill="0" applyAlignment="0" applyProtection="0"/>
    <xf numFmtId="178" fontId="180" fillId="0" borderId="24" applyNumberFormat="0" applyFill="0" applyAlignment="0" applyProtection="0"/>
    <xf numFmtId="201" fontId="180" fillId="0" borderId="24" applyNumberFormat="0" applyFill="0" applyAlignment="0" applyProtection="0"/>
    <xf numFmtId="178" fontId="180" fillId="0" borderId="24" applyNumberFormat="0" applyFill="0" applyAlignment="0" applyProtection="0"/>
    <xf numFmtId="0" fontId="181" fillId="0" borderId="39" applyNumberFormat="0" applyFill="0" applyAlignment="0" applyProtection="0"/>
    <xf numFmtId="0" fontId="180" fillId="0" borderId="24" applyNumberFormat="0" applyFill="0" applyAlignment="0" applyProtection="0"/>
    <xf numFmtId="0" fontId="181" fillId="0" borderId="39" applyNumberFormat="0" applyFill="0" applyAlignment="0" applyProtection="0"/>
    <xf numFmtId="0" fontId="180" fillId="0" borderId="24" applyNumberFormat="0" applyFill="0" applyAlignment="0" applyProtection="0"/>
    <xf numFmtId="0" fontId="181" fillId="0" borderId="39" applyNumberFormat="0" applyFill="0" applyAlignment="0" applyProtection="0"/>
    <xf numFmtId="178" fontId="70" fillId="0" borderId="25" applyNumberFormat="0" applyFill="0" applyAlignment="0" applyProtection="0"/>
    <xf numFmtId="201" fontId="70" fillId="0" borderId="25" applyNumberFormat="0" applyFill="0" applyAlignment="0" applyProtection="0"/>
    <xf numFmtId="178" fontId="70" fillId="0" borderId="25" applyNumberFormat="0" applyFill="0" applyAlignment="0" applyProtection="0"/>
    <xf numFmtId="0" fontId="182" fillId="0" borderId="40" applyNumberFormat="0" applyFill="0" applyAlignment="0" applyProtection="0"/>
    <xf numFmtId="0" fontId="70" fillId="0" borderId="25" applyNumberFormat="0" applyFill="0" applyAlignment="0" applyProtection="0"/>
    <xf numFmtId="0" fontId="182" fillId="0" borderId="40" applyNumberFormat="0" applyFill="0" applyAlignment="0" applyProtection="0"/>
    <xf numFmtId="0" fontId="70" fillId="0" borderId="25" applyNumberFormat="0" applyFill="0" applyAlignment="0" applyProtection="0"/>
    <xf numFmtId="0" fontId="182" fillId="0" borderId="40" applyNumberFormat="0" applyFill="0" applyAlignment="0" applyProtection="0"/>
    <xf numFmtId="201" fontId="70" fillId="0" borderId="0" applyNumberFormat="0" applyFill="0" applyBorder="0" applyAlignment="0" applyProtection="0"/>
    <xf numFmtId="178" fontId="70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14" fontId="177" fillId="40" borderId="29">
      <alignment horizontal="center" vertical="center" wrapText="1"/>
    </xf>
    <xf numFmtId="0" fontId="172" fillId="0" borderId="4"/>
    <xf numFmtId="0" fontId="172" fillId="0" borderId="4"/>
    <xf numFmtId="178" fontId="172" fillId="0" borderId="4"/>
    <xf numFmtId="250" fontId="173" fillId="0" borderId="0">
      <alignment horizontal="left" vertical="top"/>
    </xf>
    <xf numFmtId="250" fontId="174" fillId="0" borderId="0" applyAlignment="0"/>
    <xf numFmtId="226" fontId="165" fillId="0" borderId="0" applyFont="0" applyFill="0" applyBorder="0" applyAlignment="0" applyProtection="0"/>
    <xf numFmtId="213" fontId="165" fillId="0" borderId="0" applyFont="0" applyFill="0" applyBorder="0" applyAlignment="0" applyProtection="0"/>
    <xf numFmtId="14" fontId="5" fillId="0" borderId="0" applyFont="0" applyFill="0" applyBorder="0" applyAlignment="0" applyProtection="0"/>
    <xf numFmtId="0" fontId="14" fillId="0" borderId="0"/>
    <xf numFmtId="178" fontId="183" fillId="0" borderId="0">
      <alignment horizontal="left" vertical="center" wrapText="1"/>
    </xf>
    <xf numFmtId="178" fontId="183" fillId="0" borderId="0">
      <alignment horizontal="left" vertical="center" wrapText="1"/>
    </xf>
    <xf numFmtId="178" fontId="183" fillId="0" borderId="0">
      <alignment horizontal="left" vertical="center" wrapText="1"/>
    </xf>
    <xf numFmtId="178" fontId="183" fillId="0" borderId="0">
      <alignment horizontal="left" vertical="center" wrapText="1"/>
    </xf>
    <xf numFmtId="0" fontId="183" fillId="0" borderId="0">
      <alignment horizontal="left" vertical="center" wrapText="1"/>
    </xf>
    <xf numFmtId="178" fontId="183" fillId="0" borderId="0">
      <alignment horizontal="left" vertical="center" wrapText="1"/>
    </xf>
    <xf numFmtId="178" fontId="184" fillId="0" borderId="0">
      <alignment horizontal="left" vertical="center" wrapText="1" indent="1"/>
    </xf>
    <xf numFmtId="178" fontId="184" fillId="0" borderId="0">
      <alignment horizontal="left" vertical="center" wrapText="1" indent="1"/>
    </xf>
    <xf numFmtId="178" fontId="184" fillId="0" borderId="0">
      <alignment horizontal="left" vertical="center" wrapText="1" indent="1"/>
    </xf>
    <xf numFmtId="178" fontId="184" fillId="0" borderId="0">
      <alignment horizontal="left" vertical="center" wrapText="1" indent="1"/>
    </xf>
    <xf numFmtId="0" fontId="184" fillId="0" borderId="0">
      <alignment horizontal="left" vertical="center" wrapText="1" indent="1"/>
    </xf>
    <xf numFmtId="178" fontId="184" fillId="0" borderId="0">
      <alignment horizontal="left" vertical="center" wrapText="1" indent="1"/>
    </xf>
    <xf numFmtId="178" fontId="184" fillId="0" borderId="0">
      <alignment horizontal="left" vertical="center" wrapText="1" indent="3"/>
    </xf>
    <xf numFmtId="178" fontId="184" fillId="0" borderId="0">
      <alignment horizontal="left" vertical="center" wrapText="1" indent="3"/>
    </xf>
    <xf numFmtId="178" fontId="184" fillId="0" borderId="0">
      <alignment horizontal="left" vertical="center" wrapText="1" indent="3"/>
    </xf>
    <xf numFmtId="178" fontId="184" fillId="0" borderId="0">
      <alignment horizontal="left" vertical="center" wrapText="1" indent="3"/>
    </xf>
    <xf numFmtId="0" fontId="184" fillId="0" borderId="0">
      <alignment horizontal="left" vertical="center" wrapText="1" indent="3"/>
    </xf>
    <xf numFmtId="178" fontId="184" fillId="0" borderId="0">
      <alignment horizontal="left" vertical="center" wrapText="1" indent="3"/>
    </xf>
    <xf numFmtId="178" fontId="52" fillId="0" borderId="0"/>
    <xf numFmtId="207" fontId="143" fillId="0" borderId="0">
      <protection locked="0"/>
    </xf>
    <xf numFmtId="178" fontId="4" fillId="0" borderId="0"/>
    <xf numFmtId="49" fontId="6" fillId="48" borderId="41">
      <alignment horizontal="left" vertical="center"/>
    </xf>
    <xf numFmtId="207" fontId="144" fillId="0" borderId="0">
      <protection locked="0"/>
    </xf>
    <xf numFmtId="178" fontId="145" fillId="0" borderId="0" applyNumberFormat="0" applyFill="0" applyBorder="0" applyAlignment="0" applyProtection="0">
      <alignment vertical="top"/>
      <protection locked="0"/>
    </xf>
    <xf numFmtId="250" fontId="6" fillId="34" borderId="3" applyNumberFormat="0" applyFont="0" applyAlignment="0">
      <protection locked="0"/>
    </xf>
    <xf numFmtId="181" fontId="6" fillId="34" borderId="3" applyNumberFormat="0" applyFont="0" applyAlignment="0">
      <protection locked="0"/>
    </xf>
    <xf numFmtId="181" fontId="6" fillId="34" borderId="3" applyNumberFormat="0" applyFont="0" applyAlignment="0">
      <protection locked="0"/>
    </xf>
    <xf numFmtId="181" fontId="6" fillId="34" borderId="3" applyNumberFormat="0" applyFont="0" applyAlignment="0">
      <protection locked="0"/>
    </xf>
    <xf numFmtId="250" fontId="6" fillId="34" borderId="3" applyNumberFormat="0" applyFont="0" applyAlignment="0">
      <protection locked="0"/>
    </xf>
    <xf numFmtId="0" fontId="73" fillId="13" borderId="7" applyNumberFormat="0" applyAlignment="0" applyProtection="0"/>
    <xf numFmtId="250" fontId="6" fillId="34" borderId="3" applyNumberFormat="0" applyFont="0" applyAlignment="0">
      <protection locked="0"/>
    </xf>
    <xf numFmtId="0" fontId="73" fillId="13" borderId="7" applyNumberFormat="0" applyAlignment="0" applyProtection="0"/>
    <xf numFmtId="250" fontId="6" fillId="34" borderId="3" applyNumberFormat="0" applyFont="0" applyAlignment="0">
      <protection locked="0"/>
    </xf>
    <xf numFmtId="250" fontId="6" fillId="34" borderId="3" applyNumberFormat="0" applyFont="0" applyAlignment="0">
      <protection locked="0"/>
    </xf>
    <xf numFmtId="254" fontId="22" fillId="0" borderId="0" applyFont="0" applyFill="0" applyBorder="0" applyAlignment="0" applyProtection="0"/>
    <xf numFmtId="254" fontId="185" fillId="0" borderId="0" applyFont="0" applyFill="0" applyBorder="0" applyAlignment="0" applyProtection="0"/>
    <xf numFmtId="254" fontId="185" fillId="0" borderId="0" applyFont="0" applyFill="0" applyBorder="0" applyAlignment="0" applyProtection="0"/>
    <xf numFmtId="255" fontId="76" fillId="0" borderId="0" applyFont="0" applyFill="0" applyBorder="0" applyAlignment="0" applyProtection="0"/>
    <xf numFmtId="255" fontId="186" fillId="0" borderId="0" applyFont="0" applyFill="0" applyBorder="0" applyAlignment="0" applyProtection="0"/>
    <xf numFmtId="255" fontId="186" fillId="0" borderId="0" applyFont="0" applyFill="0" applyBorder="0" applyAlignment="0" applyProtection="0"/>
    <xf numFmtId="178" fontId="187" fillId="0" borderId="0" applyNumberFormat="0" applyFill="0" applyBorder="0" applyAlignment="0" applyProtection="0">
      <alignment vertical="top"/>
      <protection locked="0"/>
    </xf>
    <xf numFmtId="178" fontId="188" fillId="0" borderId="0">
      <alignment vertical="center"/>
    </xf>
    <xf numFmtId="256" fontId="150" fillId="0" borderId="0" applyFont="0" applyFill="0" applyBorder="0" applyAlignment="0" applyProtection="0"/>
    <xf numFmtId="257" fontId="150" fillId="0" borderId="0" applyFont="0" applyFill="0" applyBorder="0" applyAlignment="0" applyProtection="0"/>
    <xf numFmtId="178" fontId="189" fillId="0" borderId="0" applyProtection="0">
      <alignment vertical="center"/>
      <protection locked="0"/>
    </xf>
    <xf numFmtId="178" fontId="189" fillId="0" borderId="0" applyNumberFormat="0" applyProtection="0">
      <alignment vertical="top"/>
      <protection locked="0"/>
    </xf>
    <xf numFmtId="178" fontId="190" fillId="0" borderId="42" applyAlignment="0"/>
    <xf numFmtId="178" fontId="190" fillId="0" borderId="42" applyAlignment="0"/>
    <xf numFmtId="178" fontId="190" fillId="0" borderId="42" applyAlignment="0"/>
    <xf numFmtId="225" fontId="8" fillId="0" borderId="0" applyFill="0" applyBorder="0" applyAlignment="0"/>
    <xf numFmtId="169" fontId="40" fillId="0" borderId="0" applyFill="0" applyBorder="0" applyAlignment="0"/>
    <xf numFmtId="169" fontId="40" fillId="0" borderId="0" applyFill="0" applyBorder="0" applyAlignment="0"/>
    <xf numFmtId="172" fontId="8" fillId="0" borderId="0" applyFill="0" applyBorder="0" applyAlignment="0"/>
    <xf numFmtId="170" fontId="40" fillId="0" borderId="0" applyFill="0" applyBorder="0" applyAlignment="0"/>
    <xf numFmtId="170" fontId="40" fillId="0" borderId="0" applyFill="0" applyBorder="0" applyAlignment="0"/>
    <xf numFmtId="225" fontId="8" fillId="0" borderId="0" applyFill="0" applyBorder="0" applyAlignment="0"/>
    <xf numFmtId="169" fontId="40" fillId="0" borderId="0" applyFill="0" applyBorder="0" applyAlignment="0"/>
    <xf numFmtId="169" fontId="40" fillId="0" borderId="0" applyFill="0" applyBorder="0" applyAlignment="0"/>
    <xf numFmtId="174" fontId="41" fillId="0" borderId="0" applyFill="0" applyBorder="0" applyAlignment="0"/>
    <xf numFmtId="174" fontId="42" fillId="0" borderId="0" applyFill="0" applyBorder="0" applyAlignment="0"/>
    <xf numFmtId="172" fontId="8" fillId="0" borderId="0" applyFill="0" applyBorder="0" applyAlignment="0"/>
    <xf numFmtId="170" fontId="40" fillId="0" borderId="0" applyFill="0" applyBorder="0" applyAlignment="0"/>
    <xf numFmtId="170" fontId="40" fillId="0" borderId="0" applyFill="0" applyBorder="0" applyAlignment="0"/>
    <xf numFmtId="201" fontId="85" fillId="0" borderId="16" applyNumberFormat="0" applyFill="0" applyAlignment="0" applyProtection="0"/>
    <xf numFmtId="178" fontId="85" fillId="0" borderId="16" applyNumberFormat="0" applyFill="0" applyAlignment="0" applyProtection="0"/>
    <xf numFmtId="0" fontId="134" fillId="0" borderId="16" applyNumberFormat="0" applyFill="0" applyAlignment="0" applyProtection="0"/>
    <xf numFmtId="0" fontId="85" fillId="0" borderId="16" applyNumberFormat="0" applyFill="0" applyAlignment="0" applyProtection="0"/>
    <xf numFmtId="0" fontId="134" fillId="0" borderId="16" applyNumberFormat="0" applyFill="0" applyAlignment="0" applyProtection="0"/>
    <xf numFmtId="0" fontId="85" fillId="0" borderId="16" applyNumberFormat="0" applyFill="0" applyAlignment="0" applyProtection="0"/>
    <xf numFmtId="0" fontId="134" fillId="0" borderId="16" applyNumberFormat="0" applyFill="0" applyAlignment="0" applyProtection="0"/>
    <xf numFmtId="258" fontId="6" fillId="0" borderId="0" applyFont="0" applyFill="0" applyBorder="0" applyAlignment="0" applyProtection="0"/>
    <xf numFmtId="259" fontId="6" fillId="0" borderId="0" applyFont="0" applyFill="0" applyBorder="0" applyAlignment="0" applyProtection="0"/>
    <xf numFmtId="0" fontId="14" fillId="0" borderId="0"/>
    <xf numFmtId="0" fontId="14" fillId="0" borderId="0"/>
    <xf numFmtId="260" fontId="6" fillId="0" borderId="0" applyFont="0" applyFill="0" applyBorder="0" applyAlignment="0" applyProtection="0"/>
    <xf numFmtId="261" fontId="6" fillId="0" borderId="0" applyFont="0" applyFill="0" applyBorder="0" applyAlignment="0" applyProtection="0"/>
    <xf numFmtId="262" fontId="6" fillId="0" borderId="0" applyFont="0" applyFill="0" applyBorder="0" applyAlignment="0" applyProtection="0"/>
    <xf numFmtId="263" fontId="6" fillId="0" borderId="0" applyFont="0" applyFill="0" applyBorder="0" applyAlignment="0" applyProtection="0"/>
    <xf numFmtId="264" fontId="6" fillId="0" borderId="0" applyFont="0" applyFill="0" applyBorder="0" applyAlignment="0" applyProtection="0"/>
    <xf numFmtId="265" fontId="6" fillId="0" borderId="0" applyFont="0" applyFill="0" applyBorder="0" applyAlignment="0" applyProtection="0"/>
    <xf numFmtId="266" fontId="6" fillId="0" borderId="0" applyFont="0" applyFill="0" applyBorder="0" applyAlignment="0" applyProtection="0"/>
    <xf numFmtId="267" fontId="6" fillId="0" borderId="0" applyFont="0" applyFill="0" applyBorder="0" applyAlignment="0" applyProtection="0"/>
    <xf numFmtId="0" fontId="14" fillId="0" borderId="0"/>
    <xf numFmtId="0" fontId="14" fillId="0" borderId="0"/>
    <xf numFmtId="196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68" fontId="191" fillId="0" borderId="0" applyFill="0" applyBorder="0" applyAlignment="0"/>
    <xf numFmtId="0" fontId="86" fillId="0" borderId="0">
      <protection locked="0"/>
    </xf>
    <xf numFmtId="178" fontId="86" fillId="0" borderId="0">
      <protection locked="0"/>
    </xf>
    <xf numFmtId="178" fontId="86" fillId="0" borderId="0">
      <protection locked="0"/>
    </xf>
    <xf numFmtId="178" fontId="86" fillId="0" borderId="0">
      <protection locked="0"/>
    </xf>
    <xf numFmtId="164" fontId="165" fillId="0" borderId="0" applyFont="0" applyFill="0" applyBorder="0" applyAlignment="0" applyProtection="0"/>
    <xf numFmtId="201" fontId="88" fillId="36" borderId="0" applyNumberFormat="0" applyBorder="0" applyAlignment="0" applyProtection="0"/>
    <xf numFmtId="0" fontId="130" fillId="13" borderId="0" applyNumberFormat="0" applyBorder="0" applyAlignment="0" applyProtection="0"/>
    <xf numFmtId="0" fontId="88" fillId="36" borderId="0" applyNumberFormat="0" applyBorder="0" applyAlignment="0" applyProtection="0"/>
    <xf numFmtId="0" fontId="130" fillId="13" borderId="0" applyNumberFormat="0" applyBorder="0" applyAlignment="0" applyProtection="0"/>
    <xf numFmtId="0" fontId="88" fillId="36" borderId="0" applyNumberFormat="0" applyBorder="0" applyAlignment="0" applyProtection="0"/>
    <xf numFmtId="0" fontId="130" fillId="13" borderId="0" applyNumberFormat="0" applyBorder="0" applyAlignment="0" applyProtection="0"/>
    <xf numFmtId="178" fontId="136" fillId="0" borderId="0"/>
    <xf numFmtId="0" fontId="6" fillId="0" borderId="0"/>
    <xf numFmtId="242" fontId="6" fillId="0" borderId="0"/>
    <xf numFmtId="0" fontId="6" fillId="0" borderId="0"/>
    <xf numFmtId="242" fontId="6" fillId="0" borderId="0"/>
    <xf numFmtId="242" fontId="6" fillId="0" borderId="0"/>
    <xf numFmtId="242" fontId="6" fillId="0" borderId="0"/>
    <xf numFmtId="242" fontId="6" fillId="0" borderId="0"/>
    <xf numFmtId="201" fontId="136" fillId="0" borderId="0"/>
    <xf numFmtId="184" fontId="91" fillId="0" borderId="0"/>
    <xf numFmtId="201" fontId="136" fillId="0" borderId="0"/>
    <xf numFmtId="184" fontId="91" fillId="0" borderId="0"/>
    <xf numFmtId="201" fontId="136" fillId="0" borderId="0"/>
    <xf numFmtId="201" fontId="136" fillId="0" borderId="0"/>
    <xf numFmtId="201" fontId="136" fillId="0" borderId="0"/>
    <xf numFmtId="184" fontId="91" fillId="0" borderId="0"/>
    <xf numFmtId="242" fontId="6" fillId="0" borderId="0"/>
    <xf numFmtId="178" fontId="11" fillId="0" borderId="0"/>
    <xf numFmtId="178" fontId="11" fillId="0" borderId="0"/>
    <xf numFmtId="201" fontId="11" fillId="0" borderId="0"/>
    <xf numFmtId="201" fontId="11" fillId="0" borderId="0"/>
    <xf numFmtId="201" fontId="11" fillId="0" borderId="0"/>
    <xf numFmtId="178" fontId="11" fillId="0" borderId="0"/>
    <xf numFmtId="178" fontId="11" fillId="0" borderId="0"/>
    <xf numFmtId="201" fontId="11" fillId="0" borderId="0"/>
    <xf numFmtId="201" fontId="11" fillId="0" borderId="0"/>
    <xf numFmtId="201" fontId="11" fillId="0" borderId="0"/>
    <xf numFmtId="178" fontId="11" fillId="0" borderId="0"/>
    <xf numFmtId="178" fontId="11" fillId="0" borderId="0"/>
    <xf numFmtId="178" fontId="54" fillId="0" borderId="0"/>
    <xf numFmtId="201" fontId="54" fillId="0" borderId="0"/>
    <xf numFmtId="201" fontId="4" fillId="0" borderId="0"/>
    <xf numFmtId="201" fontId="6" fillId="0" borderId="0"/>
    <xf numFmtId="178" fontId="6" fillId="0" borderId="0"/>
    <xf numFmtId="201" fontId="138" fillId="0" borderId="0"/>
    <xf numFmtId="201" fontId="4" fillId="0" borderId="0"/>
    <xf numFmtId="0" fontId="4" fillId="0" borderId="0"/>
    <xf numFmtId="178" fontId="4" fillId="0" borderId="0"/>
    <xf numFmtId="178" fontId="4" fillId="0" borderId="0"/>
    <xf numFmtId="178" fontId="4" fillId="0" borderId="0"/>
    <xf numFmtId="178" fontId="11" fillId="0" borderId="0"/>
    <xf numFmtId="178" fontId="11" fillId="0" borderId="0"/>
    <xf numFmtId="201" fontId="11" fillId="0" borderId="0"/>
    <xf numFmtId="201" fontId="11" fillId="0" borderId="0"/>
    <xf numFmtId="201" fontId="11" fillId="0" borderId="0"/>
    <xf numFmtId="178" fontId="11" fillId="0" borderId="0"/>
    <xf numFmtId="178" fontId="11" fillId="0" borderId="0"/>
    <xf numFmtId="201" fontId="11" fillId="0" borderId="0"/>
    <xf numFmtId="201" fontId="11" fillId="0" borderId="0"/>
    <xf numFmtId="201" fontId="11" fillId="0" borderId="0"/>
    <xf numFmtId="178" fontId="11" fillId="0" borderId="0"/>
    <xf numFmtId="178" fontId="11" fillId="0" borderId="0"/>
    <xf numFmtId="201" fontId="6" fillId="0" borderId="0"/>
    <xf numFmtId="178" fontId="6" fillId="0" borderId="0"/>
    <xf numFmtId="178" fontId="11" fillId="0" borderId="0"/>
    <xf numFmtId="178" fontId="11" fillId="0" borderId="0"/>
    <xf numFmtId="178" fontId="11" fillId="0" borderId="0"/>
    <xf numFmtId="178" fontId="11" fillId="0" borderId="0"/>
    <xf numFmtId="178" fontId="11" fillId="0" borderId="0"/>
    <xf numFmtId="178" fontId="11" fillId="0" borderId="0"/>
    <xf numFmtId="178" fontId="11" fillId="0" borderId="0"/>
    <xf numFmtId="178" fontId="11" fillId="0" borderId="0"/>
    <xf numFmtId="178" fontId="11" fillId="0" borderId="0"/>
    <xf numFmtId="178" fontId="11" fillId="0" borderId="0"/>
    <xf numFmtId="178" fontId="11" fillId="0" borderId="0"/>
    <xf numFmtId="178" fontId="11" fillId="0" borderId="0"/>
    <xf numFmtId="201" fontId="11" fillId="0" borderId="0"/>
    <xf numFmtId="201" fontId="11" fillId="0" borderId="0"/>
    <xf numFmtId="201" fontId="11" fillId="0" borderId="0"/>
    <xf numFmtId="178" fontId="11" fillId="0" borderId="0"/>
    <xf numFmtId="178" fontId="11" fillId="0" borderId="0"/>
    <xf numFmtId="178" fontId="11" fillId="0" borderId="0"/>
    <xf numFmtId="178" fontId="11" fillId="0" borderId="0"/>
    <xf numFmtId="178" fontId="11" fillId="0" borderId="0"/>
    <xf numFmtId="178" fontId="11" fillId="0" borderId="0"/>
    <xf numFmtId="178" fontId="11" fillId="0" borderId="0"/>
    <xf numFmtId="178" fontId="11" fillId="0" borderId="0"/>
    <xf numFmtId="178" fontId="11" fillId="0" borderId="0"/>
    <xf numFmtId="178" fontId="11" fillId="0" borderId="0"/>
    <xf numFmtId="178" fontId="11" fillId="0" borderId="0"/>
    <xf numFmtId="201" fontId="11" fillId="0" borderId="0"/>
    <xf numFmtId="201" fontId="11" fillId="0" borderId="0"/>
    <xf numFmtId="201" fontId="11" fillId="0" borderId="0"/>
    <xf numFmtId="178" fontId="11" fillId="0" borderId="0"/>
    <xf numFmtId="178" fontId="11" fillId="0" borderId="0"/>
    <xf numFmtId="178" fontId="11" fillId="0" borderId="0"/>
    <xf numFmtId="178" fontId="11" fillId="0" borderId="0"/>
    <xf numFmtId="178" fontId="11" fillId="0" borderId="0"/>
    <xf numFmtId="178" fontId="11" fillId="0" borderId="0"/>
    <xf numFmtId="178" fontId="11" fillId="0" borderId="0"/>
    <xf numFmtId="201" fontId="11" fillId="0" borderId="0"/>
    <xf numFmtId="201" fontId="11" fillId="0" borderId="0"/>
    <xf numFmtId="201" fontId="11" fillId="0" borderId="0"/>
    <xf numFmtId="178" fontId="11" fillId="0" borderId="0"/>
    <xf numFmtId="178" fontId="11" fillId="0" borderId="0"/>
    <xf numFmtId="178" fontId="11" fillId="0" borderId="0"/>
    <xf numFmtId="178" fontId="11" fillId="0" borderId="0"/>
    <xf numFmtId="178" fontId="11" fillId="0" borderId="0"/>
    <xf numFmtId="201" fontId="11" fillId="0" borderId="0"/>
    <xf numFmtId="201" fontId="11" fillId="0" borderId="0"/>
    <xf numFmtId="201" fontId="11" fillId="0" borderId="0"/>
    <xf numFmtId="178" fontId="11" fillId="0" borderId="0"/>
    <xf numFmtId="178" fontId="11" fillId="0" borderId="0"/>
    <xf numFmtId="178" fontId="11" fillId="0" borderId="0"/>
    <xf numFmtId="178" fontId="11" fillId="0" borderId="0"/>
    <xf numFmtId="178" fontId="11" fillId="0" borderId="0"/>
    <xf numFmtId="178" fontId="11" fillId="0" borderId="0"/>
    <xf numFmtId="201" fontId="11" fillId="0" borderId="0"/>
    <xf numFmtId="201" fontId="11" fillId="0" borderId="0"/>
    <xf numFmtId="201" fontId="11" fillId="0" borderId="0"/>
    <xf numFmtId="178" fontId="11" fillId="0" borderId="0"/>
    <xf numFmtId="178" fontId="11" fillId="0" borderId="0"/>
    <xf numFmtId="178" fontId="11" fillId="0" borderId="0"/>
    <xf numFmtId="178" fontId="11" fillId="0" borderId="0"/>
    <xf numFmtId="178" fontId="11" fillId="0" borderId="0"/>
    <xf numFmtId="201" fontId="11" fillId="0" borderId="0"/>
    <xf numFmtId="201" fontId="11" fillId="0" borderId="0"/>
    <xf numFmtId="201" fontId="11" fillId="0" borderId="0"/>
    <xf numFmtId="178" fontId="11" fillId="0" borderId="0"/>
    <xf numFmtId="178" fontId="11" fillId="0" borderId="0"/>
    <xf numFmtId="178" fontId="11" fillId="0" borderId="0"/>
    <xf numFmtId="201" fontId="11" fillId="0" borderId="0"/>
    <xf numFmtId="201" fontId="11" fillId="0" borderId="0"/>
    <xf numFmtId="201" fontId="11" fillId="0" borderId="0"/>
    <xf numFmtId="178" fontId="11" fillId="0" borderId="0"/>
    <xf numFmtId="178" fontId="11" fillId="0" borderId="0"/>
    <xf numFmtId="201" fontId="11" fillId="0" borderId="0"/>
    <xf numFmtId="201" fontId="11" fillId="0" borderId="0"/>
    <xf numFmtId="201" fontId="11" fillId="0" borderId="0"/>
    <xf numFmtId="178" fontId="11" fillId="0" borderId="0"/>
    <xf numFmtId="178" fontId="11" fillId="0" borderId="0"/>
    <xf numFmtId="178" fontId="54" fillId="0" borderId="0"/>
    <xf numFmtId="201" fontId="54" fillId="0" borderId="0"/>
    <xf numFmtId="178" fontId="11" fillId="0" borderId="0"/>
    <xf numFmtId="201" fontId="11" fillId="0" borderId="0"/>
    <xf numFmtId="201" fontId="11" fillId="0" borderId="0"/>
    <xf numFmtId="201" fontId="11" fillId="0" borderId="0"/>
    <xf numFmtId="178" fontId="11" fillId="0" borderId="0"/>
    <xf numFmtId="178" fontId="11" fillId="0" borderId="0"/>
    <xf numFmtId="201" fontId="11" fillId="0" borderId="0"/>
    <xf numFmtId="201" fontId="11" fillId="0" borderId="0"/>
    <xf numFmtId="201" fontId="11" fillId="0" borderId="0"/>
    <xf numFmtId="178" fontId="11" fillId="0" borderId="0"/>
    <xf numFmtId="178" fontId="11" fillId="0" borderId="0"/>
    <xf numFmtId="178" fontId="11" fillId="0" borderId="0"/>
    <xf numFmtId="178" fontId="11" fillId="0" borderId="0"/>
    <xf numFmtId="201" fontId="11" fillId="0" borderId="0"/>
    <xf numFmtId="201" fontId="11" fillId="0" borderId="0"/>
    <xf numFmtId="201" fontId="11" fillId="0" borderId="0"/>
    <xf numFmtId="178" fontId="11" fillId="0" borderId="0"/>
    <xf numFmtId="178" fontId="11" fillId="0" borderId="0"/>
    <xf numFmtId="201" fontId="11" fillId="0" borderId="0"/>
    <xf numFmtId="201" fontId="11" fillId="0" borderId="0"/>
    <xf numFmtId="201" fontId="11" fillId="0" borderId="0"/>
    <xf numFmtId="178" fontId="11" fillId="0" borderId="0"/>
    <xf numFmtId="178" fontId="11" fillId="0" borderId="0"/>
    <xf numFmtId="178" fontId="11" fillId="0" borderId="0"/>
    <xf numFmtId="178" fontId="11" fillId="0" borderId="0"/>
    <xf numFmtId="201" fontId="11" fillId="0" borderId="0"/>
    <xf numFmtId="201" fontId="11" fillId="0" borderId="0"/>
    <xf numFmtId="201" fontId="11" fillId="0" borderId="0"/>
    <xf numFmtId="178" fontId="11" fillId="0" borderId="0"/>
    <xf numFmtId="178" fontId="11" fillId="0" borderId="0"/>
    <xf numFmtId="201" fontId="11" fillId="0" borderId="0"/>
    <xf numFmtId="201" fontId="11" fillId="0" borderId="0"/>
    <xf numFmtId="201" fontId="11" fillId="0" borderId="0"/>
    <xf numFmtId="178" fontId="11" fillId="0" borderId="0"/>
    <xf numFmtId="178" fontId="11" fillId="0" borderId="0"/>
    <xf numFmtId="178" fontId="22" fillId="0" borderId="0"/>
    <xf numFmtId="201" fontId="22" fillId="0" borderId="0"/>
    <xf numFmtId="178" fontId="11" fillId="0" borderId="0"/>
    <xf numFmtId="178" fontId="11" fillId="0" borderId="0"/>
    <xf numFmtId="201" fontId="11" fillId="0" borderId="0"/>
    <xf numFmtId="201" fontId="11" fillId="0" borderId="0"/>
    <xf numFmtId="201" fontId="11" fillId="0" borderId="0"/>
    <xf numFmtId="178" fontId="11" fillId="0" borderId="0"/>
    <xf numFmtId="178" fontId="11" fillId="0" borderId="0"/>
    <xf numFmtId="201" fontId="11" fillId="0" borderId="0"/>
    <xf numFmtId="201" fontId="11" fillId="0" borderId="0"/>
    <xf numFmtId="201" fontId="11" fillId="0" borderId="0"/>
    <xf numFmtId="178" fontId="11" fillId="0" borderId="0"/>
    <xf numFmtId="178" fontId="11" fillId="0" borderId="0"/>
    <xf numFmtId="0" fontId="6" fillId="0" borderId="0"/>
    <xf numFmtId="0" fontId="19" fillId="0" borderId="0"/>
    <xf numFmtId="0" fontId="96" fillId="0" borderId="0"/>
    <xf numFmtId="201" fontId="96" fillId="0" borderId="0"/>
    <xf numFmtId="178" fontId="96" fillId="0" borderId="0"/>
    <xf numFmtId="16" fontId="192" fillId="0" borderId="43" applyNumberFormat="0" applyBorder="0" applyAlignment="0">
      <alignment horizontal="center"/>
    </xf>
    <xf numFmtId="178" fontId="193" fillId="0" borderId="44" applyBorder="0">
      <alignment horizontal="center"/>
    </xf>
    <xf numFmtId="178" fontId="14" fillId="37" borderId="18" applyNumberFormat="0" applyFont="0" applyAlignment="0" applyProtection="0"/>
    <xf numFmtId="178" fontId="4" fillId="37" borderId="18" applyNumberFormat="0" applyFont="0" applyAlignment="0" applyProtection="0"/>
    <xf numFmtId="0" fontId="6" fillId="37" borderId="45" applyNumberFormat="0" applyFont="0" applyAlignment="0" applyProtection="0"/>
    <xf numFmtId="0" fontId="6" fillId="37" borderId="45" applyNumberFormat="0" applyFont="0" applyAlignment="0" applyProtection="0"/>
    <xf numFmtId="0" fontId="14" fillId="37" borderId="18" applyNumberFormat="0" applyFont="0" applyAlignment="0" applyProtection="0"/>
    <xf numFmtId="0" fontId="6" fillId="37" borderId="45" applyNumberFormat="0" applyFont="0" applyAlignment="0" applyProtection="0"/>
    <xf numFmtId="0" fontId="6" fillId="37" borderId="45" applyNumberFormat="0" applyFont="0" applyAlignment="0" applyProtection="0"/>
    <xf numFmtId="185" fontId="6" fillId="7" borderId="0"/>
    <xf numFmtId="185" fontId="6" fillId="7" borderId="0"/>
    <xf numFmtId="185" fontId="6" fillId="7" borderId="0"/>
    <xf numFmtId="269" fontId="4" fillId="0" borderId="0" applyFont="0" applyFill="0" applyBorder="0" applyAlignment="0" applyProtection="0"/>
    <xf numFmtId="270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271" fontId="4" fillId="0" borderId="0" applyFont="0" applyFill="0" applyBorder="0" applyAlignment="0" applyProtection="0"/>
    <xf numFmtId="272" fontId="4" fillId="0" borderId="0" applyFont="0" applyFill="0" applyBorder="0" applyAlignment="0" applyProtection="0"/>
    <xf numFmtId="273" fontId="4" fillId="0" borderId="0" applyFont="0" applyFill="0" applyBorder="0" applyAlignment="0" applyProtection="0"/>
    <xf numFmtId="256" fontId="6" fillId="0" borderId="0" applyFont="0" applyFill="0" applyBorder="0" applyAlignment="0" applyProtection="0"/>
    <xf numFmtId="274" fontId="6" fillId="0" borderId="0" applyFont="0" applyFill="0" applyBorder="0" applyAlignment="0" applyProtection="0"/>
    <xf numFmtId="207" fontId="144" fillId="0" borderId="0">
      <protection locked="0"/>
    </xf>
    <xf numFmtId="207" fontId="144" fillId="0" borderId="0">
      <protection locked="0"/>
    </xf>
    <xf numFmtId="275" fontId="150" fillId="0" borderId="0" applyFont="0" applyFill="0" applyBorder="0" applyAlignment="0" applyProtection="0"/>
    <xf numFmtId="276" fontId="150" fillId="0" borderId="0" applyFont="0" applyFill="0" applyBorder="0" applyAlignment="0" applyProtection="0"/>
    <xf numFmtId="178" fontId="18" fillId="0" borderId="0"/>
    <xf numFmtId="275" fontId="150" fillId="0" borderId="0" applyFont="0" applyFill="0" applyBorder="0" applyAlignment="0" applyProtection="0"/>
    <xf numFmtId="276" fontId="150" fillId="0" borderId="0" applyFont="0" applyFill="0" applyBorder="0" applyAlignment="0" applyProtection="0"/>
    <xf numFmtId="0" fontId="115" fillId="26" borderId="19" applyNumberFormat="0" applyAlignment="0" applyProtection="0"/>
    <xf numFmtId="0" fontId="115" fillId="26" borderId="19" applyNumberFormat="0" applyAlignment="0" applyProtection="0"/>
    <xf numFmtId="178" fontId="194" fillId="49" borderId="0" applyFill="0" applyBorder="0" applyProtection="0">
      <alignment horizontal="center"/>
    </xf>
    <xf numFmtId="178" fontId="195" fillId="0" borderId="0"/>
    <xf numFmtId="277" fontId="157" fillId="50" borderId="22"/>
    <xf numFmtId="201" fontId="100" fillId="7" borderId="0"/>
    <xf numFmtId="0" fontId="100" fillId="7" borderId="0"/>
    <xf numFmtId="201" fontId="100" fillId="7" borderId="0"/>
    <xf numFmtId="178" fontId="100" fillId="7" borderId="0"/>
    <xf numFmtId="9" fontId="158" fillId="0" borderId="0" applyFont="0" applyFill="0" applyBorder="0" applyAlignment="0" applyProtection="0"/>
    <xf numFmtId="278" fontId="6" fillId="0" borderId="0" applyFont="0" applyFill="0" applyBorder="0" applyAlignment="0" applyProtection="0"/>
    <xf numFmtId="278" fontId="6" fillId="0" borderId="0" applyFont="0" applyFill="0" applyBorder="0" applyAlignment="0" applyProtection="0"/>
    <xf numFmtId="278" fontId="6" fillId="0" borderId="0" applyFont="0" applyFill="0" applyBorder="0" applyAlignment="0" applyProtection="0"/>
    <xf numFmtId="278" fontId="6" fillId="0" borderId="0" applyFont="0" applyFill="0" applyBorder="0" applyAlignment="0" applyProtection="0"/>
    <xf numFmtId="278" fontId="6" fillId="0" borderId="0" applyFont="0" applyFill="0" applyBorder="0" applyAlignment="0" applyProtection="0"/>
    <xf numFmtId="279" fontId="6" fillId="0" borderId="0" applyFont="0" applyFill="0" applyBorder="0" applyAlignment="0" applyProtection="0"/>
    <xf numFmtId="173" fontId="42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2" fillId="0" borderId="0" applyFont="0" applyFill="0" applyBorder="0" applyAlignment="0" applyProtection="0"/>
    <xf numFmtId="280" fontId="196" fillId="0" borderId="0" applyFont="0" applyFill="0" applyBorder="0" applyAlignment="0" applyProtection="0"/>
    <xf numFmtId="187" fontId="40" fillId="0" borderId="0" applyFont="0" applyFill="0" applyBorder="0" applyAlignment="0" applyProtection="0"/>
    <xf numFmtId="187" fontId="40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9" fontId="159" fillId="0" borderId="0" applyFont="0" applyFill="0" applyBorder="0" applyAlignment="0" applyProtection="0">
      <alignment horizontal="center"/>
    </xf>
    <xf numFmtId="10" fontId="15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37" fontId="197" fillId="34" borderId="46"/>
    <xf numFmtId="37" fontId="197" fillId="34" borderId="46"/>
    <xf numFmtId="178" fontId="6" fillId="0" borderId="0" applyNumberFormat="0" applyFill="0" applyBorder="0" applyAlignment="0" applyProtection="0"/>
    <xf numFmtId="281" fontId="6" fillId="0" borderId="0" applyFont="0" applyFill="0" applyBorder="0" applyAlignment="0" applyProtection="0"/>
    <xf numFmtId="225" fontId="8" fillId="0" borderId="0" applyFill="0" applyBorder="0" applyAlignment="0"/>
    <xf numFmtId="169" fontId="40" fillId="0" borderId="0" applyFill="0" applyBorder="0" applyAlignment="0"/>
    <xf numFmtId="169" fontId="40" fillId="0" borderId="0" applyFill="0" applyBorder="0" applyAlignment="0"/>
    <xf numFmtId="172" fontId="8" fillId="0" borderId="0" applyFill="0" applyBorder="0" applyAlignment="0"/>
    <xf numFmtId="170" fontId="40" fillId="0" borderId="0" applyFill="0" applyBorder="0" applyAlignment="0"/>
    <xf numFmtId="170" fontId="40" fillId="0" borderId="0" applyFill="0" applyBorder="0" applyAlignment="0"/>
    <xf numFmtId="225" fontId="8" fillId="0" borderId="0" applyFill="0" applyBorder="0" applyAlignment="0"/>
    <xf numFmtId="169" fontId="40" fillId="0" borderId="0" applyFill="0" applyBorder="0" applyAlignment="0"/>
    <xf numFmtId="169" fontId="40" fillId="0" borderId="0" applyFill="0" applyBorder="0" applyAlignment="0"/>
    <xf numFmtId="174" fontId="41" fillId="0" borderId="0" applyFill="0" applyBorder="0" applyAlignment="0"/>
    <xf numFmtId="174" fontId="42" fillId="0" borderId="0" applyFill="0" applyBorder="0" applyAlignment="0"/>
    <xf numFmtId="172" fontId="8" fillId="0" borderId="0" applyFill="0" applyBorder="0" applyAlignment="0"/>
    <xf numFmtId="170" fontId="40" fillId="0" borderId="0" applyFill="0" applyBorder="0" applyAlignment="0"/>
    <xf numFmtId="170" fontId="40" fillId="0" borderId="0" applyFill="0" applyBorder="0" applyAlignment="0"/>
    <xf numFmtId="0" fontId="198" fillId="0" borderId="0" applyNumberFormat="0">
      <alignment horizontal="left"/>
    </xf>
    <xf numFmtId="282" fontId="199" fillId="0" borderId="47" applyBorder="0">
      <alignment horizontal="right"/>
      <protection locked="0"/>
    </xf>
    <xf numFmtId="178" fontId="52" fillId="0" borderId="0" applyNumberFormat="0" applyFont="0" applyFill="0" applyBorder="0" applyAlignment="0" applyProtection="0">
      <alignment horizontal="left"/>
    </xf>
    <xf numFmtId="178" fontId="38" fillId="0" borderId="29">
      <alignment horizontal="center"/>
    </xf>
    <xf numFmtId="178" fontId="195" fillId="0" borderId="0"/>
    <xf numFmtId="178" fontId="200" fillId="0" borderId="0" applyProtection="0"/>
    <xf numFmtId="0" fontId="201" fillId="0" borderId="48" applyFont="0" applyBorder="0">
      <alignment horizontal="center"/>
    </xf>
    <xf numFmtId="4" fontId="54" fillId="34" borderId="19" applyNumberFormat="0" applyProtection="0">
      <alignment vertical="center"/>
    </xf>
    <xf numFmtId="4" fontId="202" fillId="34" borderId="19" applyNumberFormat="0" applyProtection="0">
      <alignment vertical="center"/>
    </xf>
    <xf numFmtId="4" fontId="54" fillId="34" borderId="19" applyNumberFormat="0" applyProtection="0">
      <alignment horizontal="left" vertical="center" indent="1"/>
    </xf>
    <xf numFmtId="4" fontId="54" fillId="34" borderId="19" applyNumberFormat="0" applyProtection="0">
      <alignment horizontal="left" vertical="center" indent="1"/>
    </xf>
    <xf numFmtId="0" fontId="6" fillId="51" borderId="19" applyNumberFormat="0" applyProtection="0">
      <alignment horizontal="left" vertical="center" indent="1"/>
    </xf>
    <xf numFmtId="178" fontId="6" fillId="51" borderId="19" applyNumberFormat="0" applyProtection="0">
      <alignment horizontal="left" vertical="center" indent="1"/>
    </xf>
    <xf numFmtId="178" fontId="6" fillId="51" borderId="19" applyNumberFormat="0" applyProtection="0">
      <alignment horizontal="left" vertical="center" indent="1"/>
    </xf>
    <xf numFmtId="178" fontId="6" fillId="51" borderId="19" applyNumberFormat="0" applyProtection="0">
      <alignment horizontal="left" vertical="center" indent="1"/>
    </xf>
    <xf numFmtId="178" fontId="6" fillId="51" borderId="19" applyNumberFormat="0" applyProtection="0">
      <alignment horizontal="left" vertical="center" indent="1"/>
    </xf>
    <xf numFmtId="0" fontId="6" fillId="51" borderId="19" applyNumberFormat="0" applyProtection="0">
      <alignment horizontal="left" vertical="center" indent="1"/>
    </xf>
    <xf numFmtId="4" fontId="65" fillId="20" borderId="49" applyNumberFormat="0" applyProtection="0">
      <alignment horizontal="left" vertical="center" indent="1"/>
    </xf>
    <xf numFmtId="0" fontId="6" fillId="51" borderId="19" applyNumberFormat="0" applyProtection="0">
      <alignment horizontal="left" vertical="center" indent="1"/>
    </xf>
    <xf numFmtId="0" fontId="6" fillId="51" borderId="19" applyNumberFormat="0" applyProtection="0">
      <alignment horizontal="left" vertical="center" indent="1"/>
    </xf>
    <xf numFmtId="0" fontId="6" fillId="51" borderId="19" applyNumberFormat="0" applyProtection="0">
      <alignment horizontal="left" vertical="center" indent="1"/>
    </xf>
    <xf numFmtId="4" fontId="54" fillId="52" borderId="19" applyNumberFormat="0" applyProtection="0">
      <alignment horizontal="right" vertical="center"/>
    </xf>
    <xf numFmtId="4" fontId="54" fillId="53" borderId="19" applyNumberFormat="0" applyProtection="0">
      <alignment horizontal="right" vertical="center"/>
    </xf>
    <xf numFmtId="4" fontId="54" fillId="54" borderId="19" applyNumberFormat="0" applyProtection="0">
      <alignment horizontal="right" vertical="center"/>
    </xf>
    <xf numFmtId="4" fontId="54" fillId="55" borderId="19" applyNumberFormat="0" applyProtection="0">
      <alignment horizontal="right" vertical="center"/>
    </xf>
    <xf numFmtId="4" fontId="54" fillId="56" borderId="19" applyNumberFormat="0" applyProtection="0">
      <alignment horizontal="right" vertical="center"/>
    </xf>
    <xf numFmtId="4" fontId="54" fillId="57" borderId="19" applyNumberFormat="0" applyProtection="0">
      <alignment horizontal="right" vertical="center"/>
    </xf>
    <xf numFmtId="4" fontId="54" fillId="58" borderId="19" applyNumberFormat="0" applyProtection="0">
      <alignment horizontal="right" vertical="center"/>
    </xf>
    <xf numFmtId="4" fontId="54" fillId="59" borderId="19" applyNumberFormat="0" applyProtection="0">
      <alignment horizontal="right" vertical="center"/>
    </xf>
    <xf numFmtId="4" fontId="54" fillId="60" borderId="19" applyNumberFormat="0" applyProtection="0">
      <alignment horizontal="right" vertical="center"/>
    </xf>
    <xf numFmtId="4" fontId="55" fillId="61" borderId="19" applyNumberFormat="0" applyProtection="0">
      <alignment horizontal="left" vertical="center" indent="1"/>
    </xf>
    <xf numFmtId="4" fontId="54" fillId="62" borderId="50" applyNumberFormat="0" applyProtection="0">
      <alignment horizontal="left" vertical="center" indent="1"/>
    </xf>
    <xf numFmtId="4" fontId="203" fillId="63" borderId="0" applyNumberFormat="0" applyProtection="0">
      <alignment horizontal="left" vertical="center" indent="1"/>
    </xf>
    <xf numFmtId="4" fontId="203" fillId="63" borderId="0" applyNumberFormat="0" applyProtection="0">
      <alignment horizontal="left" vertical="center" indent="1"/>
    </xf>
    <xf numFmtId="4" fontId="203" fillId="63" borderId="0" applyNumberFormat="0" applyProtection="0">
      <alignment horizontal="left" vertical="center" indent="1"/>
    </xf>
    <xf numFmtId="0" fontId="6" fillId="51" borderId="19" applyNumberFormat="0" applyProtection="0">
      <alignment horizontal="left" vertical="center" indent="1"/>
    </xf>
    <xf numFmtId="178" fontId="6" fillId="51" borderId="19" applyNumberFormat="0" applyProtection="0">
      <alignment horizontal="left" vertical="center" indent="1"/>
    </xf>
    <xf numFmtId="178" fontId="6" fillId="51" borderId="19" applyNumberFormat="0" applyProtection="0">
      <alignment horizontal="left" vertical="center" indent="1"/>
    </xf>
    <xf numFmtId="178" fontId="6" fillId="51" borderId="19" applyNumberFormat="0" applyProtection="0">
      <alignment horizontal="left" vertical="center" indent="1"/>
    </xf>
    <xf numFmtId="178" fontId="6" fillId="51" borderId="19" applyNumberFormat="0" applyProtection="0">
      <alignment horizontal="left" vertical="center" indent="1"/>
    </xf>
    <xf numFmtId="0" fontId="6" fillId="51" borderId="19" applyNumberFormat="0" applyProtection="0">
      <alignment horizontal="left" vertical="center" indent="1"/>
    </xf>
    <xf numFmtId="178" fontId="6" fillId="51" borderId="19" applyNumberFormat="0" applyProtection="0">
      <alignment horizontal="left" vertical="center" indent="1"/>
    </xf>
    <xf numFmtId="4" fontId="22" fillId="62" borderId="19" applyNumberFormat="0" applyProtection="0">
      <alignment horizontal="left" vertical="center" indent="1"/>
    </xf>
    <xf numFmtId="4" fontId="22" fillId="62" borderId="19" applyNumberFormat="0" applyProtection="0">
      <alignment horizontal="left" vertical="center" indent="1"/>
    </xf>
    <xf numFmtId="4" fontId="22" fillId="62" borderId="19" applyNumberFormat="0" applyProtection="0">
      <alignment horizontal="left" vertical="center" indent="1"/>
    </xf>
    <xf numFmtId="4" fontId="22" fillId="64" borderId="19" applyNumberFormat="0" applyProtection="0">
      <alignment horizontal="left" vertical="center" indent="1"/>
    </xf>
    <xf numFmtId="4" fontId="22" fillId="64" borderId="19" applyNumberFormat="0" applyProtection="0">
      <alignment horizontal="left" vertical="center" indent="1"/>
    </xf>
    <xf numFmtId="4" fontId="22" fillId="64" borderId="19" applyNumberFormat="0" applyProtection="0">
      <alignment horizontal="left" vertical="center" indent="1"/>
    </xf>
    <xf numFmtId="0" fontId="6" fillId="64" borderId="19" applyNumberFormat="0" applyProtection="0">
      <alignment horizontal="left" vertical="center" indent="1"/>
    </xf>
    <xf numFmtId="178" fontId="6" fillId="65" borderId="19" applyNumberFormat="0" applyProtection="0">
      <alignment horizontal="left" vertical="center" indent="1"/>
    </xf>
    <xf numFmtId="178" fontId="6" fillId="64" borderId="19" applyNumberFormat="0" applyProtection="0">
      <alignment horizontal="left" vertical="center" indent="1"/>
    </xf>
    <xf numFmtId="201" fontId="6" fillId="65" borderId="19" applyNumberFormat="0" applyProtection="0">
      <alignment horizontal="left" vertical="center" indent="1"/>
    </xf>
    <xf numFmtId="178" fontId="6" fillId="65" borderId="19" applyNumberFormat="0" applyProtection="0">
      <alignment horizontal="left" vertical="center" indent="1"/>
    </xf>
    <xf numFmtId="178" fontId="6" fillId="64" borderId="19" applyNumberFormat="0" applyProtection="0">
      <alignment horizontal="left" vertical="center" indent="1"/>
    </xf>
    <xf numFmtId="201" fontId="6" fillId="65" borderId="19" applyNumberFormat="0" applyProtection="0">
      <alignment horizontal="left" vertical="center" indent="1"/>
    </xf>
    <xf numFmtId="0" fontId="6" fillId="64" borderId="19" applyNumberFormat="0" applyProtection="0">
      <alignment horizontal="left" vertical="center" indent="1"/>
    </xf>
    <xf numFmtId="201" fontId="6" fillId="65" borderId="19" applyNumberFormat="0" applyProtection="0">
      <alignment horizontal="left" vertical="center" indent="1"/>
    </xf>
    <xf numFmtId="201" fontId="6" fillId="65" borderId="19" applyNumberFormat="0" applyProtection="0">
      <alignment horizontal="left" vertical="center" indent="1"/>
    </xf>
    <xf numFmtId="178" fontId="6" fillId="64" borderId="19" applyNumberFormat="0" applyProtection="0">
      <alignment horizontal="left" vertical="center" indent="1"/>
    </xf>
    <xf numFmtId="0" fontId="6" fillId="64" borderId="19" applyNumberFormat="0" applyProtection="0">
      <alignment horizontal="left" vertical="center" indent="1"/>
    </xf>
    <xf numFmtId="178" fontId="6" fillId="64" borderId="19" applyNumberFormat="0" applyProtection="0">
      <alignment horizontal="left" vertical="center" indent="1"/>
    </xf>
    <xf numFmtId="178" fontId="6" fillId="64" borderId="19" applyNumberFormat="0" applyProtection="0">
      <alignment horizontal="left" vertical="center" indent="1"/>
    </xf>
    <xf numFmtId="178" fontId="6" fillId="64" borderId="19" applyNumberFormat="0" applyProtection="0">
      <alignment horizontal="left" vertical="center" indent="1"/>
    </xf>
    <xf numFmtId="178" fontId="6" fillId="64" borderId="19" applyNumberFormat="0" applyProtection="0">
      <alignment horizontal="left" vertical="center" indent="1"/>
    </xf>
    <xf numFmtId="0" fontId="6" fillId="64" borderId="19" applyNumberFormat="0" applyProtection="0">
      <alignment horizontal="left" vertical="center" indent="1"/>
    </xf>
    <xf numFmtId="178" fontId="6" fillId="64" borderId="19" applyNumberFormat="0" applyProtection="0">
      <alignment horizontal="left" vertical="center" indent="1"/>
    </xf>
    <xf numFmtId="0" fontId="6" fillId="66" borderId="19" applyNumberFormat="0" applyProtection="0">
      <alignment horizontal="left" vertical="center" indent="1"/>
    </xf>
    <xf numFmtId="178" fontId="6" fillId="67" borderId="19" applyNumberFormat="0" applyProtection="0">
      <alignment horizontal="left" vertical="center" indent="1"/>
    </xf>
    <xf numFmtId="178" fontId="6" fillId="66" borderId="19" applyNumberFormat="0" applyProtection="0">
      <alignment horizontal="left" vertical="center" indent="1"/>
    </xf>
    <xf numFmtId="201" fontId="6" fillId="67" borderId="19" applyNumberFormat="0" applyProtection="0">
      <alignment horizontal="left" vertical="center" indent="1"/>
    </xf>
    <xf numFmtId="178" fontId="6" fillId="67" borderId="19" applyNumberFormat="0" applyProtection="0">
      <alignment horizontal="left" vertical="center" indent="1"/>
    </xf>
    <xf numFmtId="178" fontId="6" fillId="66" borderId="19" applyNumberFormat="0" applyProtection="0">
      <alignment horizontal="left" vertical="center" indent="1"/>
    </xf>
    <xf numFmtId="201" fontId="6" fillId="67" borderId="19" applyNumberFormat="0" applyProtection="0">
      <alignment horizontal="left" vertical="center" indent="1"/>
    </xf>
    <xf numFmtId="0" fontId="6" fillId="66" borderId="19" applyNumberFormat="0" applyProtection="0">
      <alignment horizontal="left" vertical="center" indent="1"/>
    </xf>
    <xf numFmtId="201" fontId="6" fillId="67" borderId="19" applyNumberFormat="0" applyProtection="0">
      <alignment horizontal="left" vertical="center" indent="1"/>
    </xf>
    <xf numFmtId="201" fontId="6" fillId="67" borderId="19" applyNumberFormat="0" applyProtection="0">
      <alignment horizontal="left" vertical="center" indent="1"/>
    </xf>
    <xf numFmtId="178" fontId="6" fillId="66" borderId="19" applyNumberFormat="0" applyProtection="0">
      <alignment horizontal="left" vertical="center" indent="1"/>
    </xf>
    <xf numFmtId="0" fontId="6" fillId="66" borderId="19" applyNumberFormat="0" applyProtection="0">
      <alignment horizontal="left" vertical="center" indent="1"/>
    </xf>
    <xf numFmtId="178" fontId="6" fillId="66" borderId="19" applyNumberFormat="0" applyProtection="0">
      <alignment horizontal="left" vertical="center" indent="1"/>
    </xf>
    <xf numFmtId="178" fontId="6" fillId="66" borderId="19" applyNumberFormat="0" applyProtection="0">
      <alignment horizontal="left" vertical="center" indent="1"/>
    </xf>
    <xf numFmtId="178" fontId="6" fillId="66" borderId="19" applyNumberFormat="0" applyProtection="0">
      <alignment horizontal="left" vertical="center" indent="1"/>
    </xf>
    <xf numFmtId="178" fontId="6" fillId="66" borderId="19" applyNumberFormat="0" applyProtection="0">
      <alignment horizontal="left" vertical="center" indent="1"/>
    </xf>
    <xf numFmtId="0" fontId="6" fillId="66" borderId="19" applyNumberFormat="0" applyProtection="0">
      <alignment horizontal="left" vertical="center" indent="1"/>
    </xf>
    <xf numFmtId="178" fontId="6" fillId="66" borderId="19" applyNumberFormat="0" applyProtection="0">
      <alignment horizontal="left" vertical="center" indent="1"/>
    </xf>
    <xf numFmtId="0" fontId="6" fillId="31" borderId="19" applyNumberFormat="0" applyProtection="0">
      <alignment horizontal="left" vertical="center" indent="1"/>
    </xf>
    <xf numFmtId="178" fontId="6" fillId="68" borderId="19" applyNumberFormat="0" applyProtection="0">
      <alignment horizontal="left" vertical="center" indent="1"/>
    </xf>
    <xf numFmtId="178" fontId="6" fillId="31" borderId="19" applyNumberFormat="0" applyProtection="0">
      <alignment horizontal="left" vertical="center" indent="1"/>
    </xf>
    <xf numFmtId="201" fontId="6" fillId="68" borderId="19" applyNumberFormat="0" applyProtection="0">
      <alignment horizontal="left" vertical="center" indent="1"/>
    </xf>
    <xf numFmtId="178" fontId="6" fillId="68" borderId="19" applyNumberFormat="0" applyProtection="0">
      <alignment horizontal="left" vertical="center" indent="1"/>
    </xf>
    <xf numFmtId="178" fontId="6" fillId="31" borderId="19" applyNumberFormat="0" applyProtection="0">
      <alignment horizontal="left" vertical="center" indent="1"/>
    </xf>
    <xf numFmtId="201" fontId="6" fillId="68" borderId="19" applyNumberFormat="0" applyProtection="0">
      <alignment horizontal="left" vertical="center" indent="1"/>
    </xf>
    <xf numFmtId="0" fontId="6" fillId="31" borderId="19" applyNumberFormat="0" applyProtection="0">
      <alignment horizontal="left" vertical="center" indent="1"/>
    </xf>
    <xf numFmtId="201" fontId="6" fillId="68" borderId="19" applyNumberFormat="0" applyProtection="0">
      <alignment horizontal="left" vertical="center" indent="1"/>
    </xf>
    <xf numFmtId="201" fontId="6" fillId="68" borderId="19" applyNumberFormat="0" applyProtection="0">
      <alignment horizontal="left" vertical="center" indent="1"/>
    </xf>
    <xf numFmtId="178" fontId="6" fillId="31" borderId="19" applyNumberFormat="0" applyProtection="0">
      <alignment horizontal="left" vertical="center" indent="1"/>
    </xf>
    <xf numFmtId="0" fontId="6" fillId="31" borderId="19" applyNumberFormat="0" applyProtection="0">
      <alignment horizontal="left" vertical="center" indent="1"/>
    </xf>
    <xf numFmtId="178" fontId="6" fillId="31" borderId="19" applyNumberFormat="0" applyProtection="0">
      <alignment horizontal="left" vertical="center" indent="1"/>
    </xf>
    <xf numFmtId="178" fontId="6" fillId="31" borderId="19" applyNumberFormat="0" applyProtection="0">
      <alignment horizontal="left" vertical="center" indent="1"/>
    </xf>
    <xf numFmtId="178" fontId="6" fillId="31" borderId="19" applyNumberFormat="0" applyProtection="0">
      <alignment horizontal="left" vertical="center" indent="1"/>
    </xf>
    <xf numFmtId="178" fontId="6" fillId="31" borderId="19" applyNumberFormat="0" applyProtection="0">
      <alignment horizontal="left" vertical="center" indent="1"/>
    </xf>
    <xf numFmtId="0" fontId="6" fillId="31" borderId="19" applyNumberFormat="0" applyProtection="0">
      <alignment horizontal="left" vertical="center" indent="1"/>
    </xf>
    <xf numFmtId="178" fontId="6" fillId="31" borderId="19" applyNumberFormat="0" applyProtection="0">
      <alignment horizontal="left" vertical="center" indent="1"/>
    </xf>
    <xf numFmtId="0" fontId="6" fillId="51" borderId="19" applyNumberFormat="0" applyProtection="0">
      <alignment horizontal="left" vertical="center" indent="1"/>
    </xf>
    <xf numFmtId="178" fontId="6" fillId="69" borderId="19" applyNumberFormat="0" applyProtection="0">
      <alignment horizontal="left" vertical="center" indent="1"/>
    </xf>
    <xf numFmtId="178" fontId="6" fillId="51" borderId="19" applyNumberFormat="0" applyProtection="0">
      <alignment horizontal="left" vertical="center" indent="1"/>
    </xf>
    <xf numFmtId="201" fontId="6" fillId="69" borderId="19" applyNumberFormat="0" applyProtection="0">
      <alignment horizontal="left" vertical="center" indent="1"/>
    </xf>
    <xf numFmtId="178" fontId="6" fillId="69" borderId="19" applyNumberFormat="0" applyProtection="0">
      <alignment horizontal="left" vertical="center" indent="1"/>
    </xf>
    <xf numFmtId="178" fontId="6" fillId="51" borderId="19" applyNumberFormat="0" applyProtection="0">
      <alignment horizontal="left" vertical="center" indent="1"/>
    </xf>
    <xf numFmtId="201" fontId="6" fillId="69" borderId="19" applyNumberFormat="0" applyProtection="0">
      <alignment horizontal="left" vertical="center" indent="1"/>
    </xf>
    <xf numFmtId="0" fontId="6" fillId="51" borderId="19" applyNumberFormat="0" applyProtection="0">
      <alignment horizontal="left" vertical="center" indent="1"/>
    </xf>
    <xf numFmtId="201" fontId="6" fillId="69" borderId="19" applyNumberFormat="0" applyProtection="0">
      <alignment horizontal="left" vertical="center" indent="1"/>
    </xf>
    <xf numFmtId="201" fontId="6" fillId="69" borderId="19" applyNumberFormat="0" applyProtection="0">
      <alignment horizontal="left" vertical="center" indent="1"/>
    </xf>
    <xf numFmtId="178" fontId="6" fillId="51" borderId="19" applyNumberFormat="0" applyProtection="0">
      <alignment horizontal="left" vertical="center" indent="1"/>
    </xf>
    <xf numFmtId="0" fontId="6" fillId="51" borderId="19" applyNumberFormat="0" applyProtection="0">
      <alignment horizontal="left" vertical="center" indent="1"/>
    </xf>
    <xf numFmtId="178" fontId="6" fillId="51" borderId="19" applyNumberFormat="0" applyProtection="0">
      <alignment horizontal="left" vertical="center" indent="1"/>
    </xf>
    <xf numFmtId="178" fontId="6" fillId="51" borderId="19" applyNumberFormat="0" applyProtection="0">
      <alignment horizontal="left" vertical="center" indent="1"/>
    </xf>
    <xf numFmtId="178" fontId="6" fillId="51" borderId="19" applyNumberFormat="0" applyProtection="0">
      <alignment horizontal="left" vertical="center" indent="1"/>
    </xf>
    <xf numFmtId="178" fontId="6" fillId="51" borderId="19" applyNumberFormat="0" applyProtection="0">
      <alignment horizontal="left" vertical="center" indent="1"/>
    </xf>
    <xf numFmtId="0" fontId="6" fillId="51" borderId="19" applyNumberFormat="0" applyProtection="0">
      <alignment horizontal="left" vertical="center" indent="1"/>
    </xf>
    <xf numFmtId="178" fontId="6" fillId="51" borderId="19" applyNumberFormat="0" applyProtection="0">
      <alignment horizontal="left" vertical="center" indent="1"/>
    </xf>
    <xf numFmtId="4" fontId="54" fillId="32" borderId="19" applyNumberFormat="0" applyProtection="0">
      <alignment vertical="center"/>
    </xf>
    <xf numFmtId="4" fontId="202" fillId="32" borderId="19" applyNumberFormat="0" applyProtection="0">
      <alignment vertical="center"/>
    </xf>
    <xf numFmtId="4" fontId="54" fillId="32" borderId="19" applyNumberFormat="0" applyProtection="0">
      <alignment horizontal="left" vertical="center" indent="1"/>
    </xf>
    <xf numFmtId="4" fontId="54" fillId="32" borderId="19" applyNumberFormat="0" applyProtection="0">
      <alignment horizontal="left" vertical="center" indent="1"/>
    </xf>
    <xf numFmtId="4" fontId="54" fillId="62" borderId="19" applyNumberFormat="0" applyProtection="0">
      <alignment horizontal="right" vertical="center"/>
    </xf>
    <xf numFmtId="4" fontId="65" fillId="0" borderId="49" applyNumberFormat="0" applyProtection="0">
      <alignment horizontal="right" vertical="center"/>
    </xf>
    <xf numFmtId="4" fontId="54" fillId="62" borderId="19" applyNumberFormat="0" applyProtection="0">
      <alignment horizontal="right" vertical="center"/>
    </xf>
    <xf numFmtId="4" fontId="54" fillId="62" borderId="19" applyNumberFormat="0" applyProtection="0">
      <alignment horizontal="right" vertical="center"/>
    </xf>
    <xf numFmtId="4" fontId="54" fillId="62" borderId="19" applyNumberFormat="0" applyProtection="0">
      <alignment horizontal="right" vertical="center"/>
    </xf>
    <xf numFmtId="4" fontId="204" fillId="7" borderId="49" applyNumberFormat="0" applyProtection="0">
      <alignment horizontal="right" vertical="center"/>
    </xf>
    <xf numFmtId="4" fontId="204" fillId="7" borderId="49" applyNumberFormat="0" applyProtection="0">
      <alignment horizontal="right" vertical="center"/>
    </xf>
    <xf numFmtId="4" fontId="202" fillId="62" borderId="19" applyNumberFormat="0" applyProtection="0">
      <alignment horizontal="right" vertical="center"/>
    </xf>
    <xf numFmtId="4" fontId="202" fillId="62" borderId="19" applyNumberFormat="0" applyProtection="0">
      <alignment horizontal="right" vertical="center"/>
    </xf>
    <xf numFmtId="4" fontId="202" fillId="62" borderId="19" applyNumberFormat="0" applyProtection="0">
      <alignment horizontal="right" vertical="center"/>
    </xf>
    <xf numFmtId="0" fontId="6" fillId="51" borderId="19" applyNumberFormat="0" applyProtection="0">
      <alignment horizontal="left" vertical="center" indent="1"/>
    </xf>
    <xf numFmtId="178" fontId="6" fillId="51" borderId="19" applyNumberFormat="0" applyProtection="0">
      <alignment horizontal="left" vertical="center" indent="1"/>
    </xf>
    <xf numFmtId="178" fontId="6" fillId="51" borderId="19" applyNumberFormat="0" applyProtection="0">
      <alignment horizontal="left" vertical="center" indent="1"/>
    </xf>
    <xf numFmtId="178" fontId="6" fillId="51" borderId="19" applyNumberFormat="0" applyProtection="0">
      <alignment horizontal="left" vertical="center" indent="1"/>
    </xf>
    <xf numFmtId="178" fontId="6" fillId="51" borderId="19" applyNumberFormat="0" applyProtection="0">
      <alignment horizontal="left" vertical="center" indent="1"/>
    </xf>
    <xf numFmtId="0" fontId="6" fillId="51" borderId="19" applyNumberFormat="0" applyProtection="0">
      <alignment horizontal="left" vertical="center" indent="1"/>
    </xf>
    <xf numFmtId="4" fontId="65" fillId="20" borderId="49" applyNumberFormat="0" applyProtection="0">
      <alignment horizontal="left" vertical="center" indent="1"/>
    </xf>
    <xf numFmtId="0" fontId="6" fillId="51" borderId="19" applyNumberFormat="0" applyProtection="0">
      <alignment horizontal="left" vertical="center" indent="1"/>
    </xf>
    <xf numFmtId="0" fontId="6" fillId="51" borderId="19" applyNumberFormat="0" applyProtection="0">
      <alignment horizontal="left" vertical="center" indent="1"/>
    </xf>
    <xf numFmtId="0" fontId="6" fillId="51" borderId="19" applyNumberFormat="0" applyProtection="0">
      <alignment horizontal="left" vertical="center" indent="1"/>
    </xf>
    <xf numFmtId="0" fontId="6" fillId="51" borderId="19" applyNumberFormat="0" applyProtection="0">
      <alignment horizontal="left" vertical="center" indent="1"/>
    </xf>
    <xf numFmtId="178" fontId="6" fillId="51" borderId="19" applyNumberFormat="0" applyProtection="0">
      <alignment horizontal="left" vertical="center" indent="1"/>
    </xf>
    <xf numFmtId="178" fontId="6" fillId="51" borderId="19" applyNumberFormat="0" applyProtection="0">
      <alignment horizontal="left" vertical="center" indent="1"/>
    </xf>
    <xf numFmtId="178" fontId="6" fillId="51" borderId="19" applyNumberFormat="0" applyProtection="0">
      <alignment horizontal="left" vertical="center" indent="1"/>
    </xf>
    <xf numFmtId="178" fontId="6" fillId="51" borderId="19" applyNumberFormat="0" applyProtection="0">
      <alignment horizontal="left" vertical="center" indent="1"/>
    </xf>
    <xf numFmtId="0" fontId="6" fillId="51" borderId="19" applyNumberFormat="0" applyProtection="0">
      <alignment horizontal="left" vertical="center" indent="1"/>
    </xf>
    <xf numFmtId="178" fontId="6" fillId="51" borderId="19" applyNumberFormat="0" applyProtection="0">
      <alignment horizontal="left" vertical="center" indent="1"/>
    </xf>
    <xf numFmtId="0" fontId="205" fillId="0" borderId="0"/>
    <xf numFmtId="178" fontId="205" fillId="0" borderId="0"/>
    <xf numFmtId="0" fontId="205" fillId="0" borderId="0"/>
    <xf numFmtId="178" fontId="205" fillId="0" borderId="0"/>
    <xf numFmtId="4" fontId="206" fillId="62" borderId="19" applyNumberFormat="0" applyProtection="0">
      <alignment horizontal="right" vertical="center"/>
    </xf>
    <xf numFmtId="178" fontId="6" fillId="26" borderId="0" applyNumberFormat="0" applyFont="0" applyBorder="0" applyAlignment="0" applyProtection="0"/>
    <xf numFmtId="201" fontId="6" fillId="26" borderId="0" applyNumberFormat="0" applyFont="0" applyBorder="0" applyAlignment="0" applyProtection="0"/>
    <xf numFmtId="178" fontId="6" fillId="0" borderId="0" applyNumberFormat="0" applyFont="0" applyBorder="0" applyAlignment="0" applyProtection="0"/>
    <xf numFmtId="201" fontId="6" fillId="0" borderId="0" applyNumberFormat="0" applyFont="0" applyBorder="0" applyAlignment="0" applyProtection="0"/>
    <xf numFmtId="40" fontId="6" fillId="43" borderId="3"/>
    <xf numFmtId="40" fontId="6" fillId="70" borderId="3"/>
    <xf numFmtId="40" fontId="6" fillId="43" borderId="3"/>
    <xf numFmtId="40" fontId="6" fillId="43" borderId="3"/>
    <xf numFmtId="40" fontId="6" fillId="70" borderId="3"/>
    <xf numFmtId="40" fontId="6" fillId="70" borderId="3"/>
    <xf numFmtId="40" fontId="6" fillId="43" borderId="3"/>
    <xf numFmtId="40" fontId="6" fillId="43" borderId="3"/>
    <xf numFmtId="40" fontId="6" fillId="47" borderId="3"/>
    <xf numFmtId="40" fontId="6" fillId="2" borderId="3"/>
    <xf numFmtId="40" fontId="6" fillId="47" borderId="3"/>
    <xf numFmtId="40" fontId="6" fillId="47" borderId="3"/>
    <xf numFmtId="40" fontId="6" fillId="2" borderId="3"/>
    <xf numFmtId="40" fontId="6" fillId="2" borderId="3"/>
    <xf numFmtId="40" fontId="6" fillId="47" borderId="3"/>
    <xf numFmtId="40" fontId="6" fillId="47" borderId="3"/>
    <xf numFmtId="49" fontId="207" fillId="48" borderId="20">
      <alignment horizontal="center"/>
    </xf>
    <xf numFmtId="49" fontId="207" fillId="48" borderId="20">
      <alignment horizontal="center"/>
    </xf>
    <xf numFmtId="49" fontId="207" fillId="3" borderId="20">
      <alignment horizontal="center"/>
    </xf>
    <xf numFmtId="49" fontId="207" fillId="48" borderId="20">
      <alignment horizontal="center"/>
    </xf>
    <xf numFmtId="49" fontId="207" fillId="48" borderId="20">
      <alignment horizontal="center"/>
    </xf>
    <xf numFmtId="49" fontId="207" fillId="3" borderId="20">
      <alignment horizontal="center"/>
    </xf>
    <xf numFmtId="49" fontId="6" fillId="48" borderId="20">
      <alignment horizontal="center"/>
    </xf>
    <xf numFmtId="49" fontId="6" fillId="48" borderId="20">
      <alignment horizontal="center"/>
    </xf>
    <xf numFmtId="49" fontId="6" fillId="3" borderId="20">
      <alignment horizontal="center"/>
    </xf>
    <xf numFmtId="49" fontId="6" fillId="48" borderId="20">
      <alignment horizontal="center"/>
    </xf>
    <xf numFmtId="49" fontId="6" fillId="3" borderId="20">
      <alignment horizontal="center"/>
    </xf>
    <xf numFmtId="49" fontId="6" fillId="48" borderId="20">
      <alignment horizontal="center"/>
    </xf>
    <xf numFmtId="49" fontId="6" fillId="3" borderId="20">
      <alignment horizontal="center"/>
    </xf>
    <xf numFmtId="49" fontId="12" fillId="0" borderId="0"/>
    <xf numFmtId="49" fontId="12" fillId="0" borderId="0"/>
    <xf numFmtId="49" fontId="12" fillId="0" borderId="0"/>
    <xf numFmtId="0" fontId="6" fillId="71" borderId="3"/>
    <xf numFmtId="0" fontId="6" fillId="72" borderId="3"/>
    <xf numFmtId="0" fontId="6" fillId="73" borderId="3"/>
    <xf numFmtId="0" fontId="6" fillId="71" borderId="3"/>
    <xf numFmtId="0" fontId="6" fillId="71" borderId="3"/>
    <xf numFmtId="0" fontId="6" fillId="71" borderId="3"/>
    <xf numFmtId="0" fontId="6" fillId="43" borderId="3"/>
    <xf numFmtId="0" fontId="6" fillId="43" borderId="3"/>
    <xf numFmtId="0" fontId="6" fillId="43" borderId="3"/>
    <xf numFmtId="0" fontId="6" fillId="43" borderId="3"/>
    <xf numFmtId="40" fontId="6" fillId="74" borderId="3"/>
    <xf numFmtId="40" fontId="6" fillId="74" borderId="3"/>
    <xf numFmtId="40" fontId="6" fillId="74" borderId="3"/>
    <xf numFmtId="40" fontId="6" fillId="74" borderId="3"/>
    <xf numFmtId="40" fontId="6" fillId="43" borderId="3"/>
    <xf numFmtId="40" fontId="6" fillId="70" borderId="3"/>
    <xf numFmtId="40" fontId="6" fillId="75" borderId="3"/>
    <xf numFmtId="40" fontId="6" fillId="75" borderId="3"/>
    <xf numFmtId="40" fontId="6" fillId="70" borderId="3"/>
    <xf numFmtId="40" fontId="6" fillId="70" borderId="3"/>
    <xf numFmtId="40" fontId="6" fillId="43" borderId="3"/>
    <xf numFmtId="40" fontId="6" fillId="43" borderId="3"/>
    <xf numFmtId="40" fontId="6" fillId="43" borderId="3"/>
    <xf numFmtId="0" fontId="6" fillId="0" borderId="0" applyNumberFormat="0" applyFont="0" applyFill="0" applyBorder="0" applyAlignment="0" applyProtection="0"/>
    <xf numFmtId="283" fontId="6" fillId="2" borderId="3"/>
    <xf numFmtId="49" fontId="207" fillId="48" borderId="20">
      <alignment vertical="center"/>
    </xf>
    <xf numFmtId="49" fontId="207" fillId="48" borderId="20">
      <alignment vertical="center"/>
    </xf>
    <xf numFmtId="49" fontId="197" fillId="3" borderId="20">
      <alignment vertical="center"/>
    </xf>
    <xf numFmtId="49" fontId="207" fillId="3" borderId="20">
      <alignment vertical="center"/>
    </xf>
    <xf numFmtId="0" fontId="6" fillId="0" borderId="0" applyNumberFormat="0" applyFont="0" applyFill="0" applyBorder="0" applyAlignment="0" applyProtection="0"/>
    <xf numFmtId="49" fontId="207" fillId="3" borderId="20">
      <alignment vertical="center"/>
    </xf>
    <xf numFmtId="0" fontId="6" fillId="0" borderId="0" applyNumberFormat="0" applyFont="0" applyFill="0" applyBorder="0" applyAlignment="0" applyProtection="0"/>
    <xf numFmtId="49" fontId="197" fillId="3" borderId="20">
      <alignment vertical="center"/>
    </xf>
    <xf numFmtId="49" fontId="207" fillId="3" borderId="20">
      <alignment vertical="center"/>
    </xf>
    <xf numFmtId="49" fontId="207" fillId="48" borderId="20">
      <alignment vertical="center"/>
    </xf>
    <xf numFmtId="0" fontId="6" fillId="0" borderId="0" applyNumberFormat="0" applyFont="0" applyFill="0" applyBorder="0" applyAlignment="0" applyProtection="0"/>
    <xf numFmtId="49" fontId="207" fillId="48" borderId="20">
      <alignment vertical="center"/>
    </xf>
    <xf numFmtId="49" fontId="207" fillId="3" borderId="20">
      <alignment vertical="center"/>
    </xf>
    <xf numFmtId="0" fontId="6" fillId="0" borderId="0" applyNumberFormat="0" applyFont="0" applyFill="0" applyBorder="0" applyAlignment="0" applyProtection="0"/>
    <xf numFmtId="49" fontId="12" fillId="3" borderId="20">
      <alignment vertical="center"/>
    </xf>
    <xf numFmtId="49" fontId="17" fillId="0" borderId="0">
      <alignment horizontal="right"/>
    </xf>
    <xf numFmtId="49" fontId="17" fillId="0" borderId="0">
      <alignment horizontal="right"/>
    </xf>
    <xf numFmtId="49" fontId="17" fillId="0" borderId="3">
      <alignment horizontal="right"/>
    </xf>
    <xf numFmtId="49" fontId="6" fillId="0" borderId="0">
      <alignment horizontal="right"/>
    </xf>
    <xf numFmtId="49" fontId="17" fillId="0" borderId="3">
      <alignment horizontal="right"/>
    </xf>
    <xf numFmtId="40" fontId="6" fillId="76" borderId="3"/>
    <xf numFmtId="40" fontId="6" fillId="76" borderId="3"/>
    <xf numFmtId="40" fontId="6" fillId="76" borderId="3"/>
    <xf numFmtId="40" fontId="6" fillId="76" borderId="3"/>
    <xf numFmtId="40" fontId="6" fillId="77" borderId="3"/>
    <xf numFmtId="40" fontId="6" fillId="78" borderId="3"/>
    <xf numFmtId="40" fontId="6" fillId="77" borderId="3"/>
    <xf numFmtId="40" fontId="6" fillId="77" borderId="3"/>
    <xf numFmtId="40" fontId="6" fillId="78" borderId="3"/>
    <xf numFmtId="0" fontId="6" fillId="0" borderId="0" applyNumberFormat="0" applyFont="0" applyFill="0" applyBorder="0" applyAlignment="0" applyProtection="0"/>
    <xf numFmtId="40" fontId="6" fillId="77" borderId="3"/>
    <xf numFmtId="40" fontId="6" fillId="77" borderId="3"/>
    <xf numFmtId="0" fontId="176" fillId="0" borderId="0"/>
    <xf numFmtId="0" fontId="176" fillId="0" borderId="0"/>
    <xf numFmtId="178" fontId="176" fillId="0" borderId="0"/>
    <xf numFmtId="0" fontId="6" fillId="0" borderId="0" applyNumberFormat="0" applyFont="0" applyFill="0" applyBorder="0" applyAlignment="0" applyProtection="0"/>
    <xf numFmtId="178" fontId="96" fillId="0" borderId="0" applyNumberFormat="0" applyFill="0" applyBorder="0" applyAlignment="0" applyProtection="0">
      <alignment horizontal="center"/>
    </xf>
    <xf numFmtId="201" fontId="96" fillId="0" borderId="0" applyNumberFormat="0" applyFill="0" applyBorder="0" applyAlignment="0" applyProtection="0">
      <alignment horizontal="center"/>
    </xf>
    <xf numFmtId="0" fontId="6" fillId="0" borderId="0" applyNumberFormat="0" applyFont="0" applyFill="0" applyBorder="0" applyAlignment="0" applyProtection="0"/>
    <xf numFmtId="178" fontId="162" fillId="0" borderId="0" applyFont="0" applyFill="0" applyBorder="0" applyAlignment="0" applyProtection="0"/>
    <xf numFmtId="178" fontId="208" fillId="0" borderId="0" applyProtection="0">
      <alignment vertical="center"/>
    </xf>
    <xf numFmtId="178" fontId="209" fillId="0" borderId="0" applyProtection="0">
      <alignment vertical="center"/>
    </xf>
    <xf numFmtId="178" fontId="210" fillId="0" borderId="0"/>
    <xf numFmtId="178" fontId="6" fillId="0" borderId="0"/>
    <xf numFmtId="178" fontId="211" fillId="0" borderId="0"/>
    <xf numFmtId="0" fontId="8" fillId="0" borderId="0"/>
    <xf numFmtId="0" fontId="19" fillId="0" borderId="0"/>
    <xf numFmtId="201" fontId="20" fillId="0" borderId="0"/>
    <xf numFmtId="0" fontId="6" fillId="0" borderId="0" applyNumberFormat="0" applyFont="0" applyFill="0" applyBorder="0" applyAlignment="0" applyProtection="0"/>
    <xf numFmtId="201" fontId="20" fillId="0" borderId="0"/>
    <xf numFmtId="0" fontId="6" fillId="0" borderId="0" applyNumberFormat="0" applyFont="0" applyFill="0" applyBorder="0" applyAlignment="0" applyProtection="0"/>
    <xf numFmtId="201" fontId="20" fillId="0" borderId="0"/>
    <xf numFmtId="178" fontId="20" fillId="0" borderId="0"/>
    <xf numFmtId="0" fontId="6" fillId="0" borderId="0" applyNumberFormat="0" applyFont="0" applyFill="0" applyBorder="0" applyAlignment="0" applyProtection="0"/>
    <xf numFmtId="201" fontId="212" fillId="0" borderId="0"/>
    <xf numFmtId="0" fontId="52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/>
    <xf numFmtId="201" fontId="212" fillId="0" borderId="0"/>
    <xf numFmtId="178" fontId="212" fillId="0" borderId="0"/>
    <xf numFmtId="0" fontId="23" fillId="0" borderId="0"/>
    <xf numFmtId="0" fontId="52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>
      <alignment vertical="top"/>
    </xf>
    <xf numFmtId="178" fontId="23" fillId="0" borderId="0"/>
    <xf numFmtId="0" fontId="6" fillId="0" borderId="0" applyNumberFormat="0" applyFont="0" applyFill="0" applyBorder="0" applyAlignment="0" applyProtection="0"/>
    <xf numFmtId="178" fontId="23" fillId="0" borderId="0"/>
    <xf numFmtId="178" fontId="23" fillId="0" borderId="0"/>
    <xf numFmtId="38" fontId="213" fillId="0" borderId="31" applyBorder="0">
      <alignment horizontal="right"/>
      <protection locked="0"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213" fontId="6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250" fontId="18" fillId="0" borderId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1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194" fillId="0" borderId="0">
      <alignment horizontal="left"/>
    </xf>
    <xf numFmtId="0" fontId="194" fillId="0" borderId="0">
      <alignment horizontal="left"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194" fillId="0" borderId="0">
      <alignment horizontal="left"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0" fontId="11" fillId="0" borderId="0"/>
    <xf numFmtId="0" fontId="1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73">
      <alignment horizontal="right"/>
    </xf>
    <xf numFmtId="0" fontId="115" fillId="26" borderId="125" applyNumberFormat="0" applyAlignment="0" applyProtection="0"/>
    <xf numFmtId="0" fontId="115" fillId="26" borderId="125" applyNumberFormat="0" applyAlignment="0" applyProtection="0"/>
    <xf numFmtId="0" fontId="115" fillId="26" borderId="125" applyNumberFormat="0" applyAlignment="0" applyProtection="0"/>
    <xf numFmtId="0" fontId="115" fillId="26" borderId="125" applyNumberFormat="0" applyAlignment="0" applyProtection="0"/>
    <xf numFmtId="0" fontId="115" fillId="26" borderId="125" applyNumberFormat="0" applyAlignment="0" applyProtection="0"/>
    <xf numFmtId="0" fontId="6" fillId="0" borderId="73">
      <alignment horizontal="right"/>
    </xf>
    <xf numFmtId="49" fontId="197" fillId="3" borderId="67">
      <alignment vertical="center"/>
    </xf>
    <xf numFmtId="40" fontId="6" fillId="43" borderId="61"/>
    <xf numFmtId="4" fontId="6" fillId="0" borderId="73"/>
    <xf numFmtId="40" fontId="6" fillId="2" borderId="61"/>
    <xf numFmtId="0" fontId="6" fillId="51" borderId="66" applyNumberFormat="0" applyProtection="0">
      <alignment horizontal="left" vertical="center" indent="1"/>
    </xf>
    <xf numFmtId="0" fontId="6" fillId="51" borderId="66" applyNumberFormat="0" applyProtection="0">
      <alignment horizontal="left" vertical="center" indent="1"/>
    </xf>
    <xf numFmtId="0" fontId="6" fillId="51" borderId="66" applyNumberFormat="0" applyProtection="0">
      <alignment horizontal="left" vertical="center" indent="1"/>
    </xf>
    <xf numFmtId="0" fontId="6" fillId="51" borderId="66" applyNumberFormat="0" applyProtection="0">
      <alignment horizontal="left" vertical="center" indent="1"/>
    </xf>
    <xf numFmtId="178" fontId="6" fillId="51" borderId="66" applyNumberFormat="0" applyProtection="0">
      <alignment horizontal="left" vertical="center" indent="1"/>
    </xf>
    <xf numFmtId="178" fontId="6" fillId="51" borderId="66" applyNumberFormat="0" applyProtection="0">
      <alignment horizontal="left" vertical="center" indent="1"/>
    </xf>
    <xf numFmtId="178" fontId="6" fillId="51" borderId="66" applyNumberFormat="0" applyProtection="0">
      <alignment horizontal="left" vertical="center" indent="1"/>
    </xf>
    <xf numFmtId="0" fontId="6" fillId="51" borderId="66" applyNumberFormat="0" applyProtection="0">
      <alignment horizontal="left" vertical="center" indent="1"/>
    </xf>
    <xf numFmtId="4" fontId="202" fillId="62" borderId="66" applyNumberFormat="0" applyProtection="0">
      <alignment horizontal="right" vertical="center"/>
    </xf>
    <xf numFmtId="4" fontId="202" fillId="62" borderId="66" applyNumberFormat="0" applyProtection="0">
      <alignment horizontal="right" vertical="center"/>
    </xf>
    <xf numFmtId="4" fontId="204" fillId="7" borderId="71" applyNumberFormat="0" applyProtection="0">
      <alignment horizontal="right" vertical="center"/>
    </xf>
    <xf numFmtId="4" fontId="65" fillId="0" borderId="71" applyNumberFormat="0" applyProtection="0">
      <alignment horizontal="right" vertical="center"/>
    </xf>
    <xf numFmtId="4" fontId="54" fillId="62" borderId="66" applyNumberFormat="0" applyProtection="0">
      <alignment horizontal="right" vertical="center"/>
    </xf>
    <xf numFmtId="201" fontId="6" fillId="69" borderId="66" applyNumberFormat="0" applyProtection="0">
      <alignment horizontal="left" vertical="center" indent="1"/>
    </xf>
    <xf numFmtId="0" fontId="6" fillId="31" borderId="66" applyNumberFormat="0" applyProtection="0">
      <alignment horizontal="left" vertical="center" indent="1"/>
    </xf>
    <xf numFmtId="178" fontId="6" fillId="66" borderId="66" applyNumberFormat="0" applyProtection="0">
      <alignment horizontal="left" vertical="center" indent="1"/>
    </xf>
    <xf numFmtId="178" fontId="6" fillId="66" borderId="66" applyNumberFormat="0" applyProtection="0">
      <alignment horizontal="left" vertical="center" indent="1"/>
    </xf>
    <xf numFmtId="201" fontId="6" fillId="67" borderId="66" applyNumberFormat="0" applyProtection="0">
      <alignment horizontal="left" vertical="center" indent="1"/>
    </xf>
    <xf numFmtId="0" fontId="6" fillId="66" borderId="66" applyNumberFormat="0" applyProtection="0">
      <alignment horizontal="left" vertical="center" indent="1"/>
    </xf>
    <xf numFmtId="178" fontId="6" fillId="66" borderId="66" applyNumberFormat="0" applyProtection="0">
      <alignment horizontal="left" vertical="center" indent="1"/>
    </xf>
    <xf numFmtId="178" fontId="6" fillId="51" borderId="66" applyNumberFormat="0" applyProtection="0">
      <alignment horizontal="left" vertical="center" indent="1"/>
    </xf>
    <xf numFmtId="178" fontId="6" fillId="51" borderId="66" applyNumberFormat="0" applyProtection="0">
      <alignment horizontal="left" vertical="center" indent="1"/>
    </xf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0" fontId="11" fillId="37" borderId="134" applyNumberFormat="0" applyFont="0" applyAlignment="0" applyProtection="0"/>
    <xf numFmtId="0" fontId="115" fillId="26" borderId="87" applyNumberFormat="0" applyAlignment="0" applyProtection="0"/>
    <xf numFmtId="0" fontId="115" fillId="26" borderId="87" applyNumberFormat="0" applyAlignment="0" applyProtection="0"/>
    <xf numFmtId="0" fontId="115" fillId="26" borderId="87" applyNumberFormat="0" applyAlignment="0" applyProtection="0"/>
    <xf numFmtId="0" fontId="115" fillId="26" borderId="87" applyNumberFormat="0" applyAlignment="0" applyProtection="0"/>
    <xf numFmtId="0" fontId="115" fillId="26" borderId="87" applyNumberFormat="0" applyAlignment="0" applyProtection="0"/>
    <xf numFmtId="0" fontId="115" fillId="26" borderId="87" applyNumberFormat="0" applyAlignment="0" applyProtection="0"/>
    <xf numFmtId="0" fontId="45" fillId="26" borderId="95" applyNumberFormat="0" applyAlignment="0" applyProtection="0"/>
    <xf numFmtId="40" fontId="6" fillId="2" borderId="1"/>
    <xf numFmtId="0" fontId="11" fillId="37" borderId="124" applyNumberFormat="0" applyFont="0" applyAlignment="0" applyProtection="0"/>
    <xf numFmtId="49" fontId="207" fillId="3" borderId="98">
      <alignment vertical="center"/>
    </xf>
    <xf numFmtId="49" fontId="197" fillId="3" borderId="98">
      <alignment vertical="center"/>
    </xf>
    <xf numFmtId="49" fontId="207" fillId="48" borderId="98">
      <alignment vertical="center"/>
    </xf>
    <xf numFmtId="49" fontId="207" fillId="48" borderId="98">
      <alignment vertical="center"/>
    </xf>
    <xf numFmtId="0" fontId="11" fillId="37" borderId="124" applyNumberFormat="0" applyFont="0" applyAlignment="0" applyProtection="0"/>
    <xf numFmtId="40" fontId="6" fillId="70" borderId="1"/>
    <xf numFmtId="40" fontId="6" fillId="75" borderId="1"/>
    <xf numFmtId="40" fontId="6" fillId="70" borderId="1"/>
    <xf numFmtId="40" fontId="6" fillId="43" borderId="1"/>
    <xf numFmtId="40" fontId="6" fillId="74" borderId="1"/>
    <xf numFmtId="40" fontId="6" fillId="74" borderId="1"/>
    <xf numFmtId="40" fontId="6" fillId="74" borderId="1"/>
    <xf numFmtId="250" fontId="6" fillId="34" borderId="61" applyNumberFormat="0" applyFont="0" applyAlignment="0">
      <protection locked="0"/>
    </xf>
    <xf numFmtId="250" fontId="6" fillId="34" borderId="61" applyNumberFormat="0" applyFont="0" applyAlignment="0">
      <protection locked="0"/>
    </xf>
    <xf numFmtId="0" fontId="73" fillId="13" borderId="64" applyNumberFormat="0" applyAlignment="0" applyProtection="0"/>
    <xf numFmtId="250" fontId="6" fillId="34" borderId="61" applyNumberFormat="0" applyFont="0" applyAlignment="0">
      <protection locked="0"/>
    </xf>
    <xf numFmtId="181" fontId="6" fillId="34" borderId="61" applyNumberFormat="0" applyFont="0" applyAlignment="0">
      <protection locked="0"/>
    </xf>
    <xf numFmtId="181" fontId="6" fillId="34" borderId="61" applyNumberFormat="0" applyFont="0" applyAlignment="0">
      <protection locked="0"/>
    </xf>
    <xf numFmtId="250" fontId="6" fillId="34" borderId="61" applyNumberFormat="0" applyFont="0" applyAlignment="0">
      <protection locked="0"/>
    </xf>
    <xf numFmtId="0" fontId="6" fillId="71" borderId="1"/>
    <xf numFmtId="49" fontId="6" fillId="48" borderId="98">
      <alignment horizontal="center"/>
    </xf>
    <xf numFmtId="49" fontId="6" fillId="48" borderId="98">
      <alignment horizontal="center"/>
    </xf>
    <xf numFmtId="0" fontId="126" fillId="0" borderId="145" applyNumberFormat="0" applyFill="0" applyAlignment="0" applyProtection="0"/>
    <xf numFmtId="40" fontId="6" fillId="77" borderId="83"/>
    <xf numFmtId="0" fontId="172" fillId="31" borderId="62" applyAlignment="0" applyProtection="0"/>
    <xf numFmtId="0" fontId="172" fillId="31" borderId="62" applyAlignment="0" applyProtection="0"/>
    <xf numFmtId="49" fontId="207" fillId="48" borderId="67">
      <alignment vertical="center"/>
    </xf>
    <xf numFmtId="49" fontId="207" fillId="48" borderId="67">
      <alignment vertical="center"/>
    </xf>
    <xf numFmtId="40" fontId="6" fillId="43" borderId="83"/>
    <xf numFmtId="40" fontId="6" fillId="75" borderId="83"/>
    <xf numFmtId="40" fontId="6" fillId="75" borderId="83"/>
    <xf numFmtId="0" fontId="6" fillId="51" borderId="153" applyNumberFormat="0" applyProtection="0">
      <alignment horizontal="left" vertical="center" indent="1"/>
    </xf>
    <xf numFmtId="178" fontId="6" fillId="51" borderId="153" applyNumberFormat="0" applyProtection="0">
      <alignment horizontal="left" vertical="center" indent="1"/>
    </xf>
    <xf numFmtId="0" fontId="66" fillId="0" borderId="131">
      <alignment horizontal="left" vertical="center"/>
    </xf>
    <xf numFmtId="0" fontId="6" fillId="51" borderId="153" applyNumberFormat="0" applyProtection="0">
      <alignment horizontal="left" vertical="center" indent="1"/>
    </xf>
    <xf numFmtId="178" fontId="6" fillId="51" borderId="153" applyNumberFormat="0" applyProtection="0">
      <alignment horizontal="left" vertical="center" indent="1"/>
    </xf>
    <xf numFmtId="0" fontId="6" fillId="51" borderId="66" applyNumberFormat="0" applyProtection="0">
      <alignment horizontal="left" vertical="center" indent="1"/>
    </xf>
    <xf numFmtId="5" fontId="39" fillId="0" borderId="114" applyAlignment="0" applyProtection="0"/>
    <xf numFmtId="5" fontId="39" fillId="0" borderId="114" applyAlignment="0" applyProtection="0"/>
    <xf numFmtId="5" fontId="39" fillId="0" borderId="114" applyAlignment="0" applyProtection="0"/>
    <xf numFmtId="180" fontId="51" fillId="0" borderId="114" applyFill="0" applyProtection="0"/>
    <xf numFmtId="180" fontId="51" fillId="0" borderId="114" applyFill="0" applyProtection="0"/>
    <xf numFmtId="180" fontId="51" fillId="0" borderId="114" applyFill="0" applyProtection="0"/>
    <xf numFmtId="180" fontId="51" fillId="0" borderId="114" applyFill="0" applyProtection="0"/>
    <xf numFmtId="180" fontId="51" fillId="0" borderId="114" applyFill="0" applyProtection="0"/>
    <xf numFmtId="180" fontId="51" fillId="0" borderId="114" applyFill="0" applyProtection="0"/>
    <xf numFmtId="180" fontId="51" fillId="0" borderId="114" applyFill="0" applyProtection="0"/>
    <xf numFmtId="0" fontId="6" fillId="51" borderId="135" applyNumberFormat="0" applyProtection="0">
      <alignment horizontal="left" vertical="center" indent="1"/>
    </xf>
    <xf numFmtId="0" fontId="6" fillId="66" borderId="66" applyNumberFormat="0" applyProtection="0">
      <alignment horizontal="left" vertical="center" indent="1"/>
    </xf>
    <xf numFmtId="4" fontId="54" fillId="55" borderId="135" applyNumberFormat="0" applyProtection="0">
      <alignment horizontal="right" vertical="center"/>
    </xf>
    <xf numFmtId="178" fontId="6" fillId="51" borderId="135" applyNumberFormat="0" applyProtection="0">
      <alignment horizontal="left" vertical="center" indent="1"/>
    </xf>
    <xf numFmtId="0" fontId="6" fillId="51" borderId="135" applyNumberFormat="0" applyProtection="0">
      <alignment horizontal="left" vertical="center" indent="1"/>
    </xf>
    <xf numFmtId="0" fontId="6" fillId="64" borderId="66" applyNumberFormat="0" applyProtection="0">
      <alignment horizontal="left" vertical="center" indent="1"/>
    </xf>
    <xf numFmtId="0" fontId="6" fillId="51" borderId="135" applyNumberFormat="0" applyProtection="0">
      <alignment horizontal="left" vertical="center" indent="1"/>
    </xf>
    <xf numFmtId="178" fontId="6" fillId="69" borderId="135" applyNumberFormat="0" applyProtection="0">
      <alignment horizontal="left" vertical="center" indent="1"/>
    </xf>
    <xf numFmtId="49" fontId="197" fillId="3" borderId="136">
      <alignment vertical="center"/>
    </xf>
    <xf numFmtId="49" fontId="207" fillId="3" borderId="136">
      <alignment vertical="center"/>
    </xf>
    <xf numFmtId="0" fontId="11" fillId="37" borderId="152" applyNumberFormat="0" applyFont="0" applyAlignment="0" applyProtection="0"/>
    <xf numFmtId="0" fontId="11" fillId="37" borderId="152" applyNumberFormat="0" applyFont="0" applyAlignment="0" applyProtection="0"/>
    <xf numFmtId="178" fontId="4" fillId="37" borderId="124" applyNumberFormat="0" applyFont="0" applyAlignment="0" applyProtection="0"/>
    <xf numFmtId="0" fontId="138" fillId="0" borderId="110" applyNumberFormat="0" applyFont="0" applyAlignment="0" applyProtection="0"/>
    <xf numFmtId="0" fontId="126" fillId="0" borderId="155" applyNumberFormat="0" applyFill="0" applyAlignment="0" applyProtection="0"/>
    <xf numFmtId="0" fontId="126" fillId="0" borderId="155" applyNumberFormat="0" applyFill="0" applyAlignment="0" applyProtection="0"/>
    <xf numFmtId="0" fontId="126" fillId="0" borderId="155" applyNumberFormat="0" applyFill="0" applyAlignment="0" applyProtection="0"/>
    <xf numFmtId="0" fontId="126" fillId="0" borderId="155" applyNumberFormat="0" applyFill="0" applyAlignment="0" applyProtection="0"/>
    <xf numFmtId="0" fontId="6" fillId="37" borderId="142" applyNumberFormat="0" applyFont="0" applyAlignment="0" applyProtection="0"/>
    <xf numFmtId="0" fontId="11" fillId="37" borderId="142" applyNumberFormat="0" applyFont="0" applyAlignment="0" applyProtection="0"/>
    <xf numFmtId="0" fontId="44" fillId="26" borderId="151" applyNumberFormat="0" applyAlignment="0" applyProtection="0"/>
    <xf numFmtId="0" fontId="6" fillId="37" borderId="152" applyNumberFormat="0" applyFont="0" applyAlignment="0" applyProtection="0"/>
    <xf numFmtId="49" fontId="13" fillId="3" borderId="154">
      <alignment vertical="center"/>
    </xf>
    <xf numFmtId="49" fontId="13" fillId="3" borderId="154">
      <alignment vertical="center"/>
    </xf>
    <xf numFmtId="49" fontId="13" fillId="3" borderId="154">
      <alignment vertical="center"/>
    </xf>
    <xf numFmtId="4" fontId="54" fillId="53" borderId="117" applyNumberFormat="0" applyProtection="0">
      <alignment horizontal="right" vertical="center"/>
    </xf>
    <xf numFmtId="4" fontId="54" fillId="54" borderId="117" applyNumberFormat="0" applyProtection="0">
      <alignment horizontal="right" vertical="center"/>
    </xf>
    <xf numFmtId="4" fontId="54" fillId="55" borderId="117" applyNumberFormat="0" applyProtection="0">
      <alignment horizontal="right" vertical="center"/>
    </xf>
    <xf numFmtId="4" fontId="54" fillId="62" borderId="123" applyNumberFormat="0" applyProtection="0">
      <alignment horizontal="left" vertical="center" indent="1"/>
    </xf>
    <xf numFmtId="4" fontId="22" fillId="62" borderId="117" applyNumberFormat="0" applyProtection="0">
      <alignment horizontal="left" vertical="center" indent="1"/>
    </xf>
    <xf numFmtId="4" fontId="22" fillId="62" borderId="117" applyNumberFormat="0" applyProtection="0">
      <alignment horizontal="left" vertical="center" indent="1"/>
    </xf>
    <xf numFmtId="4" fontId="22" fillId="64" borderId="117" applyNumberFormat="0" applyProtection="0">
      <alignment horizontal="left" vertical="center" indent="1"/>
    </xf>
    <xf numFmtId="178" fontId="6" fillId="64" borderId="117" applyNumberFormat="0" applyProtection="0">
      <alignment horizontal="left" vertical="center" indent="1"/>
    </xf>
    <xf numFmtId="201" fontId="6" fillId="65" borderId="117" applyNumberFormat="0" applyProtection="0">
      <alignment horizontal="left" vertical="center" indent="1"/>
    </xf>
    <xf numFmtId="0" fontId="6" fillId="64" borderId="117" applyNumberFormat="0" applyProtection="0">
      <alignment horizontal="left" vertical="center" indent="1"/>
    </xf>
    <xf numFmtId="178" fontId="6" fillId="64" borderId="117" applyNumberFormat="0" applyProtection="0">
      <alignment horizontal="left" vertical="center" indent="1"/>
    </xf>
    <xf numFmtId="178" fontId="6" fillId="64" borderId="117" applyNumberFormat="0" applyProtection="0">
      <alignment horizontal="left" vertical="center" indent="1"/>
    </xf>
    <xf numFmtId="178" fontId="6" fillId="64" borderId="117" applyNumberFormat="0" applyProtection="0">
      <alignment horizontal="left" vertical="center" indent="1"/>
    </xf>
    <xf numFmtId="178" fontId="6" fillId="66" borderId="117" applyNumberFormat="0" applyProtection="0">
      <alignment horizontal="left" vertical="center" indent="1"/>
    </xf>
    <xf numFmtId="201" fontId="6" fillId="67" borderId="117" applyNumberFormat="0" applyProtection="0">
      <alignment horizontal="left" vertical="center" indent="1"/>
    </xf>
    <xf numFmtId="0" fontId="6" fillId="66" borderId="117" applyNumberFormat="0" applyProtection="0">
      <alignment horizontal="left" vertical="center" indent="1"/>
    </xf>
    <xf numFmtId="178" fontId="6" fillId="66" borderId="117" applyNumberFormat="0" applyProtection="0">
      <alignment horizontal="left" vertical="center" indent="1"/>
    </xf>
    <xf numFmtId="178" fontId="6" fillId="51" borderId="117" applyNumberFormat="0" applyProtection="0">
      <alignment horizontal="left" vertical="center" indent="1"/>
    </xf>
    <xf numFmtId="201" fontId="6" fillId="69" borderId="117" applyNumberFormat="0" applyProtection="0">
      <alignment horizontal="left" vertical="center" indent="1"/>
    </xf>
    <xf numFmtId="4" fontId="54" fillId="32" borderId="117" applyNumberFormat="0" applyProtection="0">
      <alignment vertical="center"/>
    </xf>
    <xf numFmtId="178" fontId="6" fillId="51" borderId="117" applyNumberFormat="0" applyProtection="0">
      <alignment horizontal="left" vertical="center" indent="1"/>
    </xf>
    <xf numFmtId="0" fontId="6" fillId="37" borderId="152" applyNumberFormat="0" applyFont="0" applyAlignment="0" applyProtection="0"/>
    <xf numFmtId="0" fontId="11" fillId="37" borderId="152" applyNumberFormat="0" applyFont="0" applyAlignment="0" applyProtection="0"/>
    <xf numFmtId="49" fontId="207" fillId="3" borderId="118">
      <alignment horizontal="center"/>
    </xf>
    <xf numFmtId="49" fontId="207" fillId="48" borderId="118">
      <alignment horizontal="center"/>
    </xf>
    <xf numFmtId="0" fontId="11" fillId="37" borderId="152" applyNumberFormat="0" applyFont="0" applyAlignment="0" applyProtection="0"/>
    <xf numFmtId="0" fontId="11" fillId="37" borderId="152" applyNumberFormat="0" applyFont="0" applyAlignment="0" applyProtection="0"/>
    <xf numFmtId="0" fontId="11" fillId="37" borderId="152" applyNumberFormat="0" applyFont="0" applyAlignment="0" applyProtection="0"/>
    <xf numFmtId="0" fontId="6" fillId="37" borderId="152" applyNumberFormat="0" applyFont="0" applyAlignment="0" applyProtection="0"/>
    <xf numFmtId="0" fontId="6" fillId="37" borderId="152" applyNumberFormat="0" applyFont="0" applyAlignment="0" applyProtection="0"/>
    <xf numFmtId="0" fontId="11" fillId="37" borderId="152" applyNumberFormat="0" applyFont="0" applyAlignment="0" applyProtection="0"/>
    <xf numFmtId="0" fontId="11" fillId="37" borderId="152" applyNumberFormat="0" applyFont="0" applyAlignment="0" applyProtection="0"/>
    <xf numFmtId="0" fontId="138" fillId="0" borderId="90" applyNumberFormat="0" applyFont="0" applyAlignment="0" applyProtection="0"/>
    <xf numFmtId="178" fontId="138" fillId="0" borderId="90" applyNumberFormat="0" applyFont="0" applyAlignment="0" applyProtection="0"/>
    <xf numFmtId="0" fontId="115" fillId="26" borderId="125" applyNumberFormat="0" applyAlignment="0" applyProtection="0"/>
    <xf numFmtId="0" fontId="138" fillId="0" borderId="91" applyNumberFormat="0" applyFont="0" applyAlignment="0" applyProtection="0"/>
    <xf numFmtId="0" fontId="11" fillId="37" borderId="152" applyNumberFormat="0" applyFont="0" applyAlignment="0" applyProtection="0"/>
    <xf numFmtId="0" fontId="6" fillId="37" borderId="124" applyNumberFormat="0" applyFont="0" applyAlignment="0" applyProtection="0"/>
    <xf numFmtId="0" fontId="6" fillId="37" borderId="124" applyNumberFormat="0" applyFont="0" applyAlignment="0" applyProtection="0"/>
    <xf numFmtId="0" fontId="6" fillId="37" borderId="124" applyNumberFormat="0" applyFont="0" applyAlignment="0" applyProtection="0"/>
    <xf numFmtId="0" fontId="11" fillId="37" borderId="124" applyNumberFormat="0" applyFont="0" applyAlignment="0" applyProtection="0"/>
    <xf numFmtId="0" fontId="11" fillId="37" borderId="124" applyNumberFormat="0" applyFont="0" applyAlignment="0" applyProtection="0"/>
    <xf numFmtId="0" fontId="11" fillId="37" borderId="124" applyNumberFormat="0" applyFont="0" applyAlignment="0" applyProtection="0"/>
    <xf numFmtId="0" fontId="11" fillId="37" borderId="124" applyNumberFormat="0" applyFont="0" applyAlignment="0" applyProtection="0"/>
    <xf numFmtId="0" fontId="11" fillId="37" borderId="124" applyNumberFormat="0" applyFont="0" applyAlignment="0" applyProtection="0"/>
    <xf numFmtId="0" fontId="44" fillId="26" borderId="133" applyNumberFormat="0" applyAlignment="0" applyProtection="0"/>
    <xf numFmtId="49" fontId="13" fillId="3" borderId="136">
      <alignment vertical="center"/>
    </xf>
    <xf numFmtId="49" fontId="12" fillId="3" borderId="136">
      <alignment vertical="center"/>
    </xf>
    <xf numFmtId="49" fontId="12" fillId="3" borderId="136">
      <alignment vertical="center"/>
    </xf>
    <xf numFmtId="49" fontId="12" fillId="3" borderId="136">
      <alignment vertical="center"/>
    </xf>
    <xf numFmtId="49" fontId="13" fillId="3" borderId="136">
      <alignment vertical="center"/>
    </xf>
    <xf numFmtId="49" fontId="13" fillId="3" borderId="136">
      <alignment vertical="center"/>
    </xf>
    <xf numFmtId="49" fontId="13" fillId="3" borderId="136">
      <alignment vertical="center"/>
    </xf>
    <xf numFmtId="49" fontId="13" fillId="3" borderId="136">
      <alignment vertical="center"/>
    </xf>
    <xf numFmtId="0" fontId="11" fillId="37" borderId="142" applyNumberFormat="0" applyFont="0" applyAlignment="0" applyProtection="0"/>
    <xf numFmtId="0" fontId="11" fillId="37" borderId="142" applyNumberFormat="0" applyFont="0" applyAlignment="0" applyProtection="0"/>
    <xf numFmtId="0" fontId="6" fillId="37" borderId="142" applyNumberFormat="0" applyFont="0" applyAlignment="0" applyProtection="0"/>
    <xf numFmtId="0" fontId="6" fillId="37" borderId="142" applyNumberFormat="0" applyFont="0" applyAlignment="0" applyProtection="0"/>
    <xf numFmtId="0" fontId="11" fillId="37" borderId="134" applyNumberFormat="0" applyFont="0" applyAlignment="0" applyProtection="0"/>
    <xf numFmtId="0" fontId="11" fillId="37" borderId="134" applyNumberFormat="0" applyFont="0" applyAlignment="0" applyProtection="0"/>
    <xf numFmtId="0" fontId="6" fillId="37" borderId="134" applyNumberFormat="0" applyFont="0" applyAlignment="0" applyProtection="0"/>
    <xf numFmtId="0" fontId="6" fillId="37" borderId="134" applyNumberFormat="0" applyFont="0" applyAlignment="0" applyProtection="0"/>
    <xf numFmtId="0" fontId="115" fillId="26" borderId="125" applyNumberFormat="0" applyAlignment="0" applyProtection="0"/>
    <xf numFmtId="0" fontId="115" fillId="26" borderId="125" applyNumberFormat="0" applyAlignment="0" applyProtection="0"/>
    <xf numFmtId="0" fontId="73" fillId="13" borderId="95" applyNumberFormat="0" applyAlignment="0" applyProtection="0"/>
    <xf numFmtId="0" fontId="116" fillId="26" borderId="95" applyNumberFormat="0" applyAlignment="0" applyProtection="0"/>
    <xf numFmtId="0" fontId="126" fillId="0" borderId="99" applyNumberFormat="0" applyFill="0" applyAlignment="0" applyProtection="0"/>
    <xf numFmtId="0" fontId="126" fillId="0" borderId="145" applyNumberFormat="0" applyFill="0" applyAlignment="0" applyProtection="0"/>
    <xf numFmtId="4" fontId="6" fillId="0" borderId="1"/>
    <xf numFmtId="4" fontId="6" fillId="0" borderId="1"/>
    <xf numFmtId="4" fontId="6" fillId="0" borderId="1"/>
    <xf numFmtId="4" fontId="6" fillId="0" borderId="1"/>
    <xf numFmtId="4" fontId="6" fillId="0" borderId="1"/>
    <xf numFmtId="4" fontId="6" fillId="0" borderId="1"/>
    <xf numFmtId="4" fontId="6" fillId="0" borderId="1"/>
    <xf numFmtId="0" fontId="6" fillId="37" borderId="116" applyNumberFormat="0" applyFont="0" applyAlignment="0" applyProtection="0"/>
    <xf numFmtId="49" fontId="207" fillId="48" borderId="108">
      <alignment horizontal="center"/>
    </xf>
    <xf numFmtId="0" fontId="11" fillId="37" borderId="96" applyNumberFormat="0" applyFont="0" applyAlignment="0" applyProtection="0"/>
    <xf numFmtId="0" fontId="11" fillId="37" borderId="96" applyNumberFormat="0" applyFont="0" applyAlignment="0" applyProtection="0"/>
    <xf numFmtId="178" fontId="4" fillId="37" borderId="86" applyNumberFormat="0" applyFont="0" applyAlignment="0" applyProtection="0"/>
    <xf numFmtId="0" fontId="11" fillId="37" borderId="96" applyNumberFormat="0" applyFont="0" applyAlignment="0" applyProtection="0"/>
    <xf numFmtId="0" fontId="11" fillId="37" borderId="96" applyNumberFormat="0" applyFont="0" applyAlignment="0" applyProtection="0"/>
    <xf numFmtId="0" fontId="11" fillId="37" borderId="96" applyNumberFormat="0" applyFont="0" applyAlignment="0" applyProtection="0"/>
    <xf numFmtId="0" fontId="11" fillId="37" borderId="96" applyNumberFormat="0" applyFont="0" applyAlignment="0" applyProtection="0"/>
    <xf numFmtId="5" fontId="38" fillId="0" borderId="51" applyAlignment="0" applyProtection="0"/>
    <xf numFmtId="5" fontId="39" fillId="0" borderId="51" applyAlignment="0" applyProtection="0"/>
    <xf numFmtId="5" fontId="39" fillId="0" borderId="51" applyAlignment="0" applyProtection="0"/>
    <xf numFmtId="5" fontId="39" fillId="0" borderId="51" applyAlignment="0" applyProtection="0"/>
    <xf numFmtId="5" fontId="39" fillId="0" borderId="51" applyAlignment="0" applyProtection="0"/>
    <xf numFmtId="5" fontId="39" fillId="0" borderId="51" applyAlignment="0" applyProtection="0"/>
    <xf numFmtId="5" fontId="39" fillId="0" borderId="51" applyAlignment="0" applyProtection="0"/>
    <xf numFmtId="5" fontId="39" fillId="0" borderId="51" applyAlignment="0" applyProtection="0"/>
    <xf numFmtId="5" fontId="39" fillId="0" borderId="51" applyAlignment="0" applyProtection="0"/>
    <xf numFmtId="5" fontId="39" fillId="0" borderId="51" applyAlignment="0" applyProtection="0"/>
    <xf numFmtId="5" fontId="39" fillId="0" borderId="51" applyAlignment="0" applyProtection="0"/>
    <xf numFmtId="5" fontId="39" fillId="0" borderId="51" applyAlignment="0" applyProtection="0"/>
    <xf numFmtId="5" fontId="39" fillId="0" borderId="51" applyAlignment="0" applyProtection="0"/>
    <xf numFmtId="5" fontId="39" fillId="0" borderId="51" applyAlignment="0" applyProtection="0"/>
    <xf numFmtId="5" fontId="39" fillId="0" borderId="51" applyAlignment="0" applyProtection="0"/>
    <xf numFmtId="5" fontId="38" fillId="0" borderId="51" applyAlignment="0" applyProtection="0"/>
    <xf numFmtId="5" fontId="38" fillId="0" borderId="51" applyAlignment="0" applyProtection="0"/>
    <xf numFmtId="5" fontId="38" fillId="0" borderId="51" applyAlignment="0" applyProtection="0"/>
    <xf numFmtId="5" fontId="38" fillId="0" borderId="51" applyAlignment="0" applyProtection="0"/>
    <xf numFmtId="5" fontId="38" fillId="0" borderId="51" applyAlignment="0" applyProtection="0"/>
    <xf numFmtId="5" fontId="38" fillId="0" borderId="51" applyAlignment="0" applyProtection="0"/>
    <xf numFmtId="5" fontId="38" fillId="0" borderId="51" applyAlignment="0" applyProtection="0"/>
    <xf numFmtId="5" fontId="38" fillId="0" borderId="51" applyAlignment="0" applyProtection="0"/>
    <xf numFmtId="5" fontId="38" fillId="0" borderId="51" applyAlignment="0" applyProtection="0"/>
    <xf numFmtId="5" fontId="38" fillId="0" borderId="51" applyAlignment="0" applyProtection="0"/>
    <xf numFmtId="5" fontId="38" fillId="0" borderId="51" applyAlignment="0" applyProtection="0"/>
    <xf numFmtId="5" fontId="38" fillId="0" borderId="51" applyAlignment="0" applyProtection="0"/>
    <xf numFmtId="5" fontId="38" fillId="0" borderId="51" applyAlignment="0" applyProtection="0"/>
    <xf numFmtId="0" fontId="6" fillId="37" borderId="96" applyNumberFormat="0" applyFont="0" applyAlignment="0" applyProtection="0"/>
    <xf numFmtId="4" fontId="54" fillId="34" borderId="87" applyNumberFormat="0" applyProtection="0">
      <alignment horizontal="left" vertical="center" indent="1"/>
    </xf>
    <xf numFmtId="0" fontId="6" fillId="51" borderId="87" applyNumberFormat="0" applyProtection="0">
      <alignment horizontal="left" vertical="center" indent="1"/>
    </xf>
    <xf numFmtId="4" fontId="22" fillId="62" borderId="87" applyNumberFormat="0" applyProtection="0">
      <alignment horizontal="left" vertical="center" indent="1"/>
    </xf>
    <xf numFmtId="4" fontId="22" fillId="64" borderId="87" applyNumberFormat="0" applyProtection="0">
      <alignment horizontal="left" vertical="center" indent="1"/>
    </xf>
    <xf numFmtId="178" fontId="6" fillId="65" borderId="87" applyNumberFormat="0" applyProtection="0">
      <alignment horizontal="left" vertical="center" indent="1"/>
    </xf>
    <xf numFmtId="178" fontId="6" fillId="64" borderId="87" applyNumberFormat="0" applyProtection="0">
      <alignment horizontal="left" vertical="center" indent="1"/>
    </xf>
    <xf numFmtId="0" fontId="6" fillId="64" borderId="87" applyNumberFormat="0" applyProtection="0">
      <alignment horizontal="left" vertical="center" indent="1"/>
    </xf>
    <xf numFmtId="178" fontId="6" fillId="64" borderId="87" applyNumberFormat="0" applyProtection="0">
      <alignment horizontal="left" vertical="center" indent="1"/>
    </xf>
    <xf numFmtId="178" fontId="6" fillId="64" borderId="87" applyNumberFormat="0" applyProtection="0">
      <alignment horizontal="left" vertical="center" indent="1"/>
    </xf>
    <xf numFmtId="178" fontId="6" fillId="67" borderId="87" applyNumberFormat="0" applyProtection="0">
      <alignment horizontal="left" vertical="center" indent="1"/>
    </xf>
    <xf numFmtId="178" fontId="6" fillId="66" borderId="87" applyNumberFormat="0" applyProtection="0">
      <alignment horizontal="left" vertical="center" indent="1"/>
    </xf>
    <xf numFmtId="0" fontId="44" fillId="26" borderId="52" applyNumberFormat="0" applyAlignment="0" applyProtection="0"/>
    <xf numFmtId="0" fontId="45" fillId="26" borderId="52" applyNumberFormat="0" applyAlignment="0" applyProtection="0"/>
    <xf numFmtId="0" fontId="45" fillId="26" borderId="52" applyNumberFormat="0" applyAlignment="0" applyProtection="0"/>
    <xf numFmtId="0" fontId="45" fillId="26" borderId="52" applyNumberFormat="0" applyAlignment="0" applyProtection="0"/>
    <xf numFmtId="0" fontId="45" fillId="26" borderId="52" applyNumberFormat="0" applyAlignment="0" applyProtection="0"/>
    <xf numFmtId="0" fontId="45" fillId="26" borderId="52" applyNumberFormat="0" applyAlignment="0" applyProtection="0"/>
    <xf numFmtId="0" fontId="45" fillId="26" borderId="52" applyNumberFormat="0" applyAlignment="0" applyProtection="0"/>
    <xf numFmtId="0" fontId="45" fillId="26" borderId="52" applyNumberFormat="0" applyAlignment="0" applyProtection="0"/>
    <xf numFmtId="0" fontId="45" fillId="26" borderId="52" applyNumberFormat="0" applyAlignment="0" applyProtection="0"/>
    <xf numFmtId="0" fontId="45" fillId="26" borderId="52" applyNumberFormat="0" applyAlignment="0" applyProtection="0"/>
    <xf numFmtId="0" fontId="45" fillId="26" borderId="52" applyNumberFormat="0" applyAlignment="0" applyProtection="0"/>
    <xf numFmtId="0" fontId="45" fillId="26" borderId="52" applyNumberFormat="0" applyAlignment="0" applyProtection="0"/>
    <xf numFmtId="0" fontId="45" fillId="26" borderId="52" applyNumberFormat="0" applyAlignment="0" applyProtection="0"/>
    <xf numFmtId="0" fontId="45" fillId="26" borderId="52" applyNumberFormat="0" applyAlignment="0" applyProtection="0"/>
    <xf numFmtId="0" fontId="45" fillId="26" borderId="52" applyNumberFormat="0" applyAlignment="0" applyProtection="0"/>
    <xf numFmtId="0" fontId="44" fillId="26" borderId="52" applyNumberFormat="0" applyAlignment="0" applyProtection="0"/>
    <xf numFmtId="0" fontId="44" fillId="26" borderId="52" applyNumberFormat="0" applyAlignment="0" applyProtection="0"/>
    <xf numFmtId="0" fontId="44" fillId="26" borderId="52" applyNumberFormat="0" applyAlignment="0" applyProtection="0"/>
    <xf numFmtId="0" fontId="44" fillId="26" borderId="52" applyNumberFormat="0" applyAlignment="0" applyProtection="0"/>
    <xf numFmtId="0" fontId="44" fillId="26" borderId="52" applyNumberFormat="0" applyAlignment="0" applyProtection="0"/>
    <xf numFmtId="0" fontId="44" fillId="26" borderId="52" applyNumberFormat="0" applyAlignment="0" applyProtection="0"/>
    <xf numFmtId="0" fontId="44" fillId="26" borderId="52" applyNumberFormat="0" applyAlignment="0" applyProtection="0"/>
    <xf numFmtId="0" fontId="44" fillId="26" borderId="52" applyNumberFormat="0" applyAlignment="0" applyProtection="0"/>
    <xf numFmtId="0" fontId="44" fillId="26" borderId="52" applyNumberFormat="0" applyAlignment="0" applyProtection="0"/>
    <xf numFmtId="0" fontId="44" fillId="26" borderId="52" applyNumberFormat="0" applyAlignment="0" applyProtection="0"/>
    <xf numFmtId="0" fontId="44" fillId="26" borderId="52" applyNumberFormat="0" applyAlignment="0" applyProtection="0"/>
    <xf numFmtId="0" fontId="44" fillId="26" borderId="52" applyNumberFormat="0" applyAlignment="0" applyProtection="0"/>
    <xf numFmtId="0" fontId="44" fillId="26" borderId="52" applyNumberFormat="0" applyAlignment="0" applyProtection="0"/>
    <xf numFmtId="201" fontId="6" fillId="67" borderId="87" applyNumberFormat="0" applyProtection="0">
      <alignment horizontal="left" vertical="center" indent="1"/>
    </xf>
    <xf numFmtId="0" fontId="6" fillId="66" borderId="87" applyNumberFormat="0" applyProtection="0">
      <alignment horizontal="left" vertical="center" indent="1"/>
    </xf>
    <xf numFmtId="178" fontId="6" fillId="66" borderId="87" applyNumberFormat="0" applyProtection="0">
      <alignment horizontal="left" vertical="center" indent="1"/>
    </xf>
    <xf numFmtId="0" fontId="11" fillId="37" borderId="96" applyNumberFormat="0" applyFont="0" applyAlignment="0" applyProtection="0"/>
    <xf numFmtId="0" fontId="11" fillId="37" borderId="96" applyNumberFormat="0" applyFont="0" applyAlignment="0" applyProtection="0"/>
    <xf numFmtId="40" fontId="6" fillId="43" borderId="61"/>
    <xf numFmtId="49" fontId="207" fillId="3" borderId="88">
      <alignment vertical="center"/>
    </xf>
    <xf numFmtId="0" fontId="11" fillId="37" borderId="124" applyNumberFormat="0" applyFont="0" applyAlignment="0" applyProtection="0"/>
    <xf numFmtId="49" fontId="207" fillId="48" borderId="88">
      <alignment vertical="center"/>
    </xf>
    <xf numFmtId="0" fontId="11" fillId="37" borderId="124" applyNumberFormat="0" applyFont="0" applyAlignment="0" applyProtection="0"/>
    <xf numFmtId="0" fontId="6" fillId="37" borderId="124" applyNumberFormat="0" applyFont="0" applyAlignment="0" applyProtection="0"/>
    <xf numFmtId="0" fontId="126" fillId="0" borderId="99" applyNumberFormat="0" applyFill="0" applyAlignment="0" applyProtection="0"/>
    <xf numFmtId="0" fontId="115" fillId="26" borderId="97" applyNumberFormat="0" applyAlignment="0" applyProtection="0"/>
    <xf numFmtId="0" fontId="73" fillId="13" borderId="95" applyNumberFormat="0" applyAlignment="0" applyProtection="0"/>
    <xf numFmtId="49" fontId="207" fillId="3" borderId="136">
      <alignment horizontal="center"/>
    </xf>
    <xf numFmtId="180" fontId="51" fillId="0" borderId="51" applyFill="0" applyProtection="0"/>
    <xf numFmtId="180" fontId="51" fillId="0" borderId="51" applyFill="0" applyProtection="0"/>
    <xf numFmtId="180" fontId="51" fillId="0" borderId="51" applyFill="0" applyProtection="0"/>
    <xf numFmtId="180" fontId="51" fillId="0" borderId="51" applyFill="0" applyProtection="0"/>
    <xf numFmtId="180" fontId="51" fillId="0" borderId="51" applyFill="0" applyProtection="0"/>
    <xf numFmtId="180" fontId="51" fillId="0" borderId="51" applyFill="0" applyProtection="0"/>
    <xf numFmtId="180" fontId="51" fillId="0" borderId="51" applyFill="0" applyProtection="0"/>
    <xf numFmtId="180" fontId="51" fillId="0" borderId="51" applyFill="0" applyProtection="0"/>
    <xf numFmtId="180" fontId="51" fillId="0" borderId="51" applyFill="0" applyProtection="0"/>
    <xf numFmtId="180" fontId="51" fillId="0" borderId="51" applyFill="0" applyProtection="0"/>
    <xf numFmtId="180" fontId="51" fillId="0" borderId="51" applyFill="0" applyProtection="0"/>
    <xf numFmtId="180" fontId="51" fillId="0" borderId="51" applyFill="0" applyProtection="0"/>
    <xf numFmtId="180" fontId="51" fillId="0" borderId="51" applyFill="0" applyProtection="0"/>
    <xf numFmtId="180" fontId="51" fillId="0" borderId="51" applyFill="0" applyProtection="0"/>
    <xf numFmtId="49" fontId="207" fillId="48" borderId="118">
      <alignment vertical="center"/>
    </xf>
    <xf numFmtId="49" fontId="13" fillId="3" borderId="98">
      <alignment vertical="center"/>
    </xf>
    <xf numFmtId="49" fontId="13" fillId="3" borderId="98">
      <alignment vertical="center"/>
    </xf>
    <xf numFmtId="49" fontId="13" fillId="3" borderId="98">
      <alignment vertical="center"/>
    </xf>
    <xf numFmtId="49" fontId="13" fillId="3" borderId="98">
      <alignment vertical="center"/>
    </xf>
    <xf numFmtId="49" fontId="12" fillId="3" borderId="98">
      <alignment vertical="center"/>
    </xf>
    <xf numFmtId="49" fontId="12" fillId="3" borderId="98">
      <alignment vertical="center"/>
    </xf>
    <xf numFmtId="49" fontId="13" fillId="3" borderId="98">
      <alignment vertical="center"/>
    </xf>
    <xf numFmtId="49" fontId="13" fillId="3" borderId="98">
      <alignment vertical="center"/>
    </xf>
    <xf numFmtId="49" fontId="13" fillId="3" borderId="98">
      <alignment vertical="center"/>
    </xf>
    <xf numFmtId="49" fontId="13" fillId="3" borderId="98">
      <alignment vertical="center"/>
    </xf>
    <xf numFmtId="40" fontId="6" fillId="2" borderId="1"/>
    <xf numFmtId="40" fontId="6" fillId="2" borderId="1"/>
    <xf numFmtId="40" fontId="6" fillId="2" borderId="1"/>
    <xf numFmtId="40" fontId="6" fillId="2" borderId="1"/>
    <xf numFmtId="40" fontId="6" fillId="2" borderId="1"/>
    <xf numFmtId="40" fontId="6" fillId="2" borderId="1"/>
    <xf numFmtId="40" fontId="6" fillId="2" borderId="1"/>
    <xf numFmtId="40" fontId="6" fillId="2" borderId="1"/>
    <xf numFmtId="40" fontId="6" fillId="2" borderId="1"/>
    <xf numFmtId="40" fontId="6" fillId="2" borderId="1"/>
    <xf numFmtId="40" fontId="6" fillId="2" borderId="1"/>
    <xf numFmtId="40" fontId="6" fillId="2" borderId="1"/>
    <xf numFmtId="40" fontId="6" fillId="2" borderId="1"/>
    <xf numFmtId="40" fontId="6" fillId="2" borderId="1"/>
    <xf numFmtId="40" fontId="6" fillId="2" borderId="1"/>
    <xf numFmtId="40" fontId="6" fillId="2" borderId="1"/>
    <xf numFmtId="40" fontId="6" fillId="2" borderId="1"/>
    <xf numFmtId="40" fontId="6" fillId="2" borderId="1"/>
    <xf numFmtId="40" fontId="6" fillId="2" borderId="1"/>
    <xf numFmtId="40" fontId="6" fillId="2" borderId="1"/>
    <xf numFmtId="40" fontId="6" fillId="2" borderId="1"/>
    <xf numFmtId="40" fontId="6" fillId="2" borderId="1"/>
    <xf numFmtId="250" fontId="6" fillId="34" borderId="73" applyNumberFormat="0" applyFont="0" applyAlignment="0">
      <protection locked="0"/>
    </xf>
    <xf numFmtId="40" fontId="6" fillId="2" borderId="1"/>
    <xf numFmtId="40" fontId="6" fillId="2" borderId="1"/>
    <xf numFmtId="0" fontId="6" fillId="37" borderId="96" applyNumberFormat="0" applyFont="0" applyAlignment="0" applyProtection="0"/>
    <xf numFmtId="0" fontId="6" fillId="37" borderId="96" applyNumberFormat="0" applyFont="0" applyAlignment="0" applyProtection="0"/>
    <xf numFmtId="0" fontId="6" fillId="37" borderId="96" applyNumberFormat="0" applyFont="0" applyAlignment="0" applyProtection="0"/>
    <xf numFmtId="0" fontId="6" fillId="37" borderId="96" applyNumberFormat="0" applyFont="0" applyAlignment="0" applyProtection="0"/>
    <xf numFmtId="49" fontId="207" fillId="48" borderId="126">
      <alignment vertical="center"/>
    </xf>
    <xf numFmtId="49" fontId="12" fillId="3" borderId="126">
      <alignment vertical="center"/>
    </xf>
    <xf numFmtId="0" fontId="1" fillId="0" borderId="0"/>
    <xf numFmtId="0" fontId="45" fillId="26" borderId="115" applyNumberFormat="0" applyAlignment="0" applyProtection="0"/>
    <xf numFmtId="0" fontId="45" fillId="26" borderId="115" applyNumberFormat="0" applyAlignment="0" applyProtection="0"/>
    <xf numFmtId="0" fontId="45" fillId="26" borderId="115" applyNumberFormat="0" applyAlignment="0" applyProtection="0"/>
    <xf numFmtId="0" fontId="44" fillId="26" borderId="115" applyNumberFormat="0" applyAlignment="0" applyProtection="0"/>
    <xf numFmtId="180" fontId="51" fillId="0" borderId="114" applyFill="0" applyProtection="0"/>
    <xf numFmtId="0" fontId="126" fillId="0" borderId="145" applyNumberFormat="0" applyFill="0" applyAlignment="0" applyProtection="0"/>
    <xf numFmtId="0" fontId="126" fillId="0" borderId="145" applyNumberFormat="0" applyFill="0" applyAlignment="0" applyProtection="0"/>
    <xf numFmtId="0" fontId="6" fillId="37" borderId="116" applyNumberFormat="0" applyFont="0" applyAlignment="0" applyProtection="0"/>
    <xf numFmtId="181" fontId="18" fillId="34" borderId="1" applyNumberFormat="0" applyFont="0" applyAlignment="0">
      <protection locked="0"/>
    </xf>
    <xf numFmtId="181" fontId="18" fillId="34" borderId="1" applyNumberFormat="0" applyFont="0" applyAlignment="0">
      <protection locked="0"/>
    </xf>
    <xf numFmtId="10" fontId="65" fillId="32" borderId="1" applyNumberFormat="0" applyBorder="0" applyAlignment="0" applyProtection="0"/>
    <xf numFmtId="4" fontId="106" fillId="27" borderId="149">
      <alignment horizontal="left" vertical="center" wrapText="1"/>
    </xf>
    <xf numFmtId="0" fontId="73" fillId="13" borderId="151" applyNumberFormat="0" applyAlignment="0" applyProtection="0"/>
    <xf numFmtId="49" fontId="13" fillId="3" borderId="144">
      <alignment vertical="center"/>
    </xf>
    <xf numFmtId="49" fontId="13" fillId="3" borderId="144">
      <alignment vertical="center"/>
    </xf>
    <xf numFmtId="49" fontId="13" fillId="3" borderId="144">
      <alignment vertical="center"/>
    </xf>
    <xf numFmtId="49" fontId="13" fillId="3" borderId="144">
      <alignment vertical="center"/>
    </xf>
    <xf numFmtId="10" fontId="60" fillId="29" borderId="1" applyNumberFormat="0" applyFill="0" applyBorder="0" applyAlignment="0" applyProtection="0">
      <protection locked="0"/>
    </xf>
    <xf numFmtId="0" fontId="115" fillId="26" borderId="125" applyNumberFormat="0" applyAlignment="0" applyProtection="0"/>
    <xf numFmtId="180" fontId="51" fillId="0" borderId="94" applyFill="0" applyProtection="0"/>
    <xf numFmtId="0" fontId="44" fillId="26" borderId="95" applyNumberFormat="0" applyAlignment="0" applyProtection="0"/>
    <xf numFmtId="0" fontId="45" fillId="26" borderId="95" applyNumberFormat="0" applyAlignment="0" applyProtection="0"/>
    <xf numFmtId="0" fontId="45" fillId="26" borderId="95" applyNumberFormat="0" applyAlignment="0" applyProtection="0"/>
    <xf numFmtId="0" fontId="45" fillId="26" borderId="95" applyNumberFormat="0" applyAlignment="0" applyProtection="0"/>
    <xf numFmtId="0" fontId="115" fillId="26" borderId="125" applyNumberFormat="0" applyAlignment="0" applyProtection="0"/>
    <xf numFmtId="0" fontId="6" fillId="37" borderId="116" applyNumberFormat="0" applyFont="0" applyAlignment="0" applyProtection="0"/>
    <xf numFmtId="0" fontId="73" fillId="13" borderId="115" applyNumberFormat="0" applyAlignment="0" applyProtection="0"/>
    <xf numFmtId="0" fontId="11" fillId="37" borderId="134" applyNumberFormat="0" applyFont="0" applyAlignment="0" applyProtection="0"/>
    <xf numFmtId="0" fontId="11" fillId="37" borderId="134" applyNumberFormat="0" applyFont="0" applyAlignment="0" applyProtection="0"/>
    <xf numFmtId="4" fontId="54" fillId="58" borderId="77" applyNumberFormat="0" applyProtection="0">
      <alignment horizontal="right" vertical="center"/>
    </xf>
    <xf numFmtId="0" fontId="6" fillId="31" borderId="77" applyNumberFormat="0" applyProtection="0">
      <alignment horizontal="left" vertical="center" indent="1"/>
    </xf>
    <xf numFmtId="0" fontId="6" fillId="31" borderId="77" applyNumberFormat="0" applyProtection="0">
      <alignment horizontal="left" vertical="center" indent="1"/>
    </xf>
    <xf numFmtId="0" fontId="6" fillId="37" borderId="53" applyNumberFormat="0" applyFont="0" applyAlignment="0" applyProtection="0"/>
    <xf numFmtId="0" fontId="6" fillId="37" borderId="53" applyNumberFormat="0" applyFont="0" applyAlignment="0" applyProtection="0"/>
    <xf numFmtId="0" fontId="6" fillId="37" borderId="53" applyNumberFormat="0" applyFont="0" applyAlignment="0" applyProtection="0"/>
    <xf numFmtId="0" fontId="6" fillId="37" borderId="53" applyNumberFormat="0" applyFont="0" applyAlignment="0" applyProtection="0"/>
    <xf numFmtId="0" fontId="6" fillId="37" borderId="53" applyNumberFormat="0" applyFont="0" applyAlignment="0" applyProtection="0"/>
    <xf numFmtId="0" fontId="6" fillId="37" borderId="53" applyNumberFormat="0" applyFont="0" applyAlignment="0" applyProtection="0"/>
    <xf numFmtId="0" fontId="6" fillId="37" borderId="53" applyNumberFormat="0" applyFont="0" applyAlignment="0" applyProtection="0"/>
    <xf numFmtId="0" fontId="6" fillId="37" borderId="53" applyNumberFormat="0" applyFont="0" applyAlignment="0" applyProtection="0"/>
    <xf numFmtId="0" fontId="6" fillId="37" borderId="53" applyNumberFormat="0" applyFont="0" applyAlignment="0" applyProtection="0"/>
    <xf numFmtId="0" fontId="6" fillId="37" borderId="53" applyNumberFormat="0" applyFont="0" applyAlignment="0" applyProtection="0"/>
    <xf numFmtId="0" fontId="6" fillId="37" borderId="53" applyNumberFormat="0" applyFont="0" applyAlignment="0" applyProtection="0"/>
    <xf numFmtId="0" fontId="6" fillId="37" borderId="53" applyNumberFormat="0" applyFont="0" applyAlignment="0" applyProtection="0"/>
    <xf numFmtId="0" fontId="6" fillId="37" borderId="53" applyNumberFormat="0" applyFont="0" applyAlignment="0" applyProtection="0"/>
    <xf numFmtId="0" fontId="6" fillId="37" borderId="53" applyNumberFormat="0" applyFont="0" applyAlignment="0" applyProtection="0"/>
    <xf numFmtId="0" fontId="6" fillId="37" borderId="53" applyNumberFormat="0" applyFont="0" applyAlignment="0" applyProtection="0"/>
    <xf numFmtId="0" fontId="6" fillId="37" borderId="53" applyNumberFormat="0" applyFont="0" applyAlignment="0" applyProtection="0"/>
    <xf numFmtId="0" fontId="6" fillId="37" borderId="53" applyNumberFormat="0" applyFont="0" applyAlignment="0" applyProtection="0"/>
    <xf numFmtId="0" fontId="6" fillId="37" borderId="53" applyNumberFormat="0" applyFont="0" applyAlignment="0" applyProtection="0"/>
    <xf numFmtId="0" fontId="6" fillId="37" borderId="53" applyNumberFormat="0" applyFont="0" applyAlignment="0" applyProtection="0"/>
    <xf numFmtId="0" fontId="6" fillId="37" borderId="53" applyNumberFormat="0" applyFont="0" applyAlignment="0" applyProtection="0"/>
    <xf numFmtId="0" fontId="6" fillId="37" borderId="53" applyNumberFormat="0" applyFont="0" applyAlignment="0" applyProtection="0"/>
    <xf numFmtId="0" fontId="6" fillId="37" borderId="53" applyNumberFormat="0" applyFont="0" applyAlignment="0" applyProtection="0"/>
    <xf numFmtId="0" fontId="6" fillId="37" borderId="53" applyNumberFormat="0" applyFont="0" applyAlignment="0" applyProtection="0"/>
    <xf numFmtId="0" fontId="6" fillId="37" borderId="53" applyNumberFormat="0" applyFont="0" applyAlignment="0" applyProtection="0"/>
    <xf numFmtId="0" fontId="6" fillId="37" borderId="53" applyNumberFormat="0" applyFont="0" applyAlignment="0" applyProtection="0"/>
    <xf numFmtId="0" fontId="6" fillId="37" borderId="53" applyNumberFormat="0" applyFont="0" applyAlignment="0" applyProtection="0"/>
    <xf numFmtId="0" fontId="6" fillId="37" borderId="53" applyNumberFormat="0" applyFont="0" applyAlignment="0" applyProtection="0"/>
    <xf numFmtId="0" fontId="6" fillId="37" borderId="53" applyNumberFormat="0" applyFont="0" applyAlignment="0" applyProtection="0"/>
    <xf numFmtId="178" fontId="6" fillId="69" borderId="77" applyNumberFormat="0" applyProtection="0">
      <alignment horizontal="left" vertical="center" indent="1"/>
    </xf>
    <xf numFmtId="201" fontId="6" fillId="69" borderId="77" applyNumberFormat="0" applyProtection="0">
      <alignment horizontal="left" vertical="center" indent="1"/>
    </xf>
    <xf numFmtId="0" fontId="98" fillId="26" borderId="54" applyNumberFormat="0" applyAlignment="0" applyProtection="0"/>
    <xf numFmtId="0" fontId="99" fillId="26" borderId="54" applyNumberFormat="0" applyAlignment="0" applyProtection="0"/>
    <xf numFmtId="0" fontId="99" fillId="26" borderId="54" applyNumberFormat="0" applyAlignment="0" applyProtection="0"/>
    <xf numFmtId="0" fontId="99" fillId="26" borderId="54" applyNumberFormat="0" applyAlignment="0" applyProtection="0"/>
    <xf numFmtId="0" fontId="99" fillId="26" borderId="54" applyNumberFormat="0" applyAlignment="0" applyProtection="0"/>
    <xf numFmtId="0" fontId="99" fillId="26" borderId="54" applyNumberFormat="0" applyAlignment="0" applyProtection="0"/>
    <xf numFmtId="0" fontId="99" fillId="26" borderId="54" applyNumberFormat="0" applyAlignment="0" applyProtection="0"/>
    <xf numFmtId="0" fontId="99" fillId="26" borderId="54" applyNumberFormat="0" applyAlignment="0" applyProtection="0"/>
    <xf numFmtId="0" fontId="99" fillId="26" borderId="54" applyNumberFormat="0" applyAlignment="0" applyProtection="0"/>
    <xf numFmtId="0" fontId="99" fillId="26" borderId="54" applyNumberFormat="0" applyAlignment="0" applyProtection="0"/>
    <xf numFmtId="0" fontId="99" fillId="26" borderId="54" applyNumberFormat="0" applyAlignment="0" applyProtection="0"/>
    <xf numFmtId="0" fontId="99" fillId="26" borderId="54" applyNumberFormat="0" applyAlignment="0" applyProtection="0"/>
    <xf numFmtId="0" fontId="99" fillId="26" borderId="54" applyNumberFormat="0" applyAlignment="0" applyProtection="0"/>
    <xf numFmtId="0" fontId="99" fillId="26" borderId="54" applyNumberFormat="0" applyAlignment="0" applyProtection="0"/>
    <xf numFmtId="0" fontId="99" fillId="26" borderId="54" applyNumberFormat="0" applyAlignment="0" applyProtection="0"/>
    <xf numFmtId="0" fontId="98" fillId="26" borderId="54" applyNumberFormat="0" applyAlignment="0" applyProtection="0"/>
    <xf numFmtId="0" fontId="98" fillId="26" borderId="54" applyNumberFormat="0" applyAlignment="0" applyProtection="0"/>
    <xf numFmtId="0" fontId="98" fillId="26" borderId="54" applyNumberFormat="0" applyAlignment="0" applyProtection="0"/>
    <xf numFmtId="0" fontId="98" fillId="26" borderId="54" applyNumberFormat="0" applyAlignment="0" applyProtection="0"/>
    <xf numFmtId="0" fontId="98" fillId="26" borderId="54" applyNumberFormat="0" applyAlignment="0" applyProtection="0"/>
    <xf numFmtId="0" fontId="98" fillId="26" borderId="54" applyNumberFormat="0" applyAlignment="0" applyProtection="0"/>
    <xf numFmtId="0" fontId="98" fillId="26" borderId="54" applyNumberFormat="0" applyAlignment="0" applyProtection="0"/>
    <xf numFmtId="0" fontId="98" fillId="26" borderId="54" applyNumberFormat="0" applyAlignment="0" applyProtection="0"/>
    <xf numFmtId="0" fontId="98" fillId="26" borderId="54" applyNumberFormat="0" applyAlignment="0" applyProtection="0"/>
    <xf numFmtId="0" fontId="98" fillId="26" borderId="54" applyNumberFormat="0" applyAlignment="0" applyProtection="0"/>
    <xf numFmtId="0" fontId="98" fillId="26" borderId="54" applyNumberFormat="0" applyAlignment="0" applyProtection="0"/>
    <xf numFmtId="0" fontId="98" fillId="26" borderId="54" applyNumberFormat="0" applyAlignment="0" applyProtection="0"/>
    <xf numFmtId="0" fontId="98" fillId="26" borderId="54" applyNumberFormat="0" applyAlignment="0" applyProtection="0"/>
    <xf numFmtId="4" fontId="54" fillId="62" borderId="77" applyNumberFormat="0" applyProtection="0">
      <alignment horizontal="right" vertical="center"/>
    </xf>
    <xf numFmtId="0" fontId="6" fillId="51" borderId="77" applyNumberFormat="0" applyProtection="0">
      <alignment horizontal="left" vertical="center" indent="1"/>
    </xf>
    <xf numFmtId="0" fontId="6" fillId="51" borderId="77" applyNumberFormat="0" applyProtection="0">
      <alignment horizontal="left" vertical="center" indent="1"/>
    </xf>
    <xf numFmtId="4" fontId="206" fillId="62" borderId="77" applyNumberFormat="0" applyProtection="0">
      <alignment horizontal="right" vertical="center"/>
    </xf>
    <xf numFmtId="40" fontId="6" fillId="47" borderId="73"/>
    <xf numFmtId="40" fontId="6" fillId="2" borderId="73"/>
    <xf numFmtId="40" fontId="6" fillId="47" borderId="73"/>
    <xf numFmtId="40" fontId="6" fillId="47" borderId="73"/>
    <xf numFmtId="49" fontId="6" fillId="48" borderId="78">
      <alignment horizontal="center"/>
    </xf>
    <xf numFmtId="0" fontId="6" fillId="43" borderId="73"/>
    <xf numFmtId="0" fontId="6" fillId="43" borderId="73"/>
    <xf numFmtId="40" fontId="6" fillId="74" borderId="73"/>
    <xf numFmtId="40" fontId="6" fillId="75" borderId="73"/>
    <xf numFmtId="40" fontId="6" fillId="75" borderId="73"/>
    <xf numFmtId="49" fontId="207" fillId="48" borderId="78">
      <alignment vertical="center"/>
    </xf>
    <xf numFmtId="178" fontId="6" fillId="66" borderId="135" applyNumberFormat="0" applyProtection="0">
      <alignment horizontal="left" vertical="center" indent="1"/>
    </xf>
    <xf numFmtId="0" fontId="115" fillId="26" borderId="87" applyNumberFormat="0" applyAlignment="0" applyProtection="0"/>
    <xf numFmtId="0" fontId="11" fillId="37" borderId="96" applyNumberFormat="0" applyFont="0" applyAlignment="0" applyProtection="0"/>
    <xf numFmtId="0" fontId="116" fillId="26" borderId="115" applyNumberFormat="0" applyAlignment="0" applyProtection="0"/>
    <xf numFmtId="0" fontId="73" fillId="13" borderId="115" applyNumberFormat="0" applyAlignment="0" applyProtection="0"/>
    <xf numFmtId="0" fontId="115" fillId="26" borderId="117" applyNumberFormat="0" applyAlignment="0" applyProtection="0"/>
    <xf numFmtId="0" fontId="11" fillId="37" borderId="134" applyNumberFormat="0" applyFont="0" applyAlignment="0" applyProtection="0"/>
    <xf numFmtId="49" fontId="6" fillId="48" borderId="108">
      <alignment horizontal="center"/>
    </xf>
    <xf numFmtId="178" fontId="6" fillId="51" borderId="107" applyNumberFormat="0" applyProtection="0">
      <alignment horizontal="left" vertical="center" indent="1"/>
    </xf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0" fontId="6" fillId="37" borderId="86" applyNumberFormat="0" applyFont="0" applyAlignment="0" applyProtection="0"/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178" fontId="6" fillId="51" borderId="135" applyNumberFormat="0" applyProtection="0">
      <alignment horizontal="left" vertical="center" indent="1"/>
    </xf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0" fontId="6" fillId="37" borderId="116" applyNumberFormat="0" applyFont="0" applyAlignment="0" applyProtection="0"/>
    <xf numFmtId="0" fontId="6" fillId="37" borderId="124" applyNumberFormat="0" applyFont="0" applyAlignment="0" applyProtection="0"/>
    <xf numFmtId="0" fontId="11" fillId="37" borderId="86" applyNumberFormat="0" applyFont="0" applyAlignment="0" applyProtection="0"/>
    <xf numFmtId="0" fontId="11" fillId="37" borderId="134" applyNumberFormat="0" applyFont="0" applyAlignment="0" applyProtection="0"/>
    <xf numFmtId="49" fontId="13" fillId="3" borderId="98">
      <alignment vertical="center"/>
    </xf>
    <xf numFmtId="49" fontId="13" fillId="3" borderId="98">
      <alignment vertical="center"/>
    </xf>
    <xf numFmtId="40" fontId="6" fillId="2" borderId="1"/>
    <xf numFmtId="0" fontId="1" fillId="0" borderId="0"/>
    <xf numFmtId="0" fontId="44" fillId="26" borderId="95" applyNumberFormat="0" applyAlignment="0" applyProtection="0"/>
    <xf numFmtId="10" fontId="65" fillId="32" borderId="1" applyNumberFormat="0" applyBorder="0" applyAlignment="0" applyProtection="0"/>
    <xf numFmtId="0" fontId="11" fillId="37" borderId="142" applyNumberFormat="0" applyFont="0" applyAlignment="0" applyProtection="0"/>
    <xf numFmtId="0" fontId="11" fillId="37" borderId="152" applyNumberFormat="0" applyFont="0" applyAlignment="0" applyProtection="0"/>
    <xf numFmtId="201" fontId="6" fillId="67" borderId="143" applyNumberFormat="0" applyProtection="0">
      <alignment horizontal="left" vertical="center" indent="1"/>
    </xf>
    <xf numFmtId="0" fontId="6" fillId="51" borderId="97" applyNumberFormat="0" applyProtection="0">
      <alignment horizontal="left" vertical="center" indent="1"/>
    </xf>
    <xf numFmtId="178" fontId="6" fillId="51" borderId="97" applyNumberFormat="0" applyProtection="0">
      <alignment horizontal="left" vertical="center" indent="1"/>
    </xf>
    <xf numFmtId="201" fontId="6" fillId="69" borderId="97" applyNumberFormat="0" applyProtection="0">
      <alignment horizontal="left" vertical="center" indent="1"/>
    </xf>
    <xf numFmtId="0" fontId="6" fillId="51" borderId="97" applyNumberFormat="0" applyProtection="0">
      <alignment horizontal="left" vertical="center" indent="1"/>
    </xf>
    <xf numFmtId="178" fontId="6" fillId="69" borderId="97" applyNumberFormat="0" applyProtection="0">
      <alignment horizontal="left" vertical="center" indent="1"/>
    </xf>
    <xf numFmtId="178" fontId="6" fillId="31" borderId="97" applyNumberFormat="0" applyProtection="0">
      <alignment horizontal="left" vertical="center" indent="1"/>
    </xf>
    <xf numFmtId="40" fontId="6" fillId="2" borderId="73"/>
    <xf numFmtId="0" fontId="6" fillId="66" borderId="87" applyNumberFormat="0" applyProtection="0">
      <alignment horizontal="left" vertical="center" indent="1"/>
    </xf>
    <xf numFmtId="49" fontId="13" fillId="3" borderId="78">
      <alignment vertical="center"/>
    </xf>
    <xf numFmtId="49" fontId="13" fillId="3" borderId="78">
      <alignment vertical="center"/>
    </xf>
    <xf numFmtId="49" fontId="13" fillId="3" borderId="78">
      <alignment vertical="center"/>
    </xf>
    <xf numFmtId="49" fontId="13" fillId="3" borderId="78">
      <alignment vertical="center"/>
    </xf>
    <xf numFmtId="49" fontId="13" fillId="3" borderId="78">
      <alignment vertical="center"/>
    </xf>
    <xf numFmtId="49" fontId="13" fillId="3" borderId="78">
      <alignment vertical="center"/>
    </xf>
    <xf numFmtId="49" fontId="13" fillId="3" borderId="78">
      <alignment vertical="center"/>
    </xf>
    <xf numFmtId="49" fontId="13" fillId="3" borderId="78">
      <alignment vertical="center"/>
    </xf>
    <xf numFmtId="0" fontId="11" fillId="37" borderId="152" applyNumberFormat="0" applyFont="0" applyAlignment="0" applyProtection="0"/>
    <xf numFmtId="4" fontId="106" fillId="27" borderId="74">
      <alignment horizontal="left" vertical="center" wrapText="1"/>
    </xf>
    <xf numFmtId="0" fontId="11" fillId="37" borderId="124" applyNumberFormat="0" applyFont="0" applyAlignment="0" applyProtection="0"/>
    <xf numFmtId="49" fontId="13" fillId="3" borderId="136">
      <alignment vertical="center"/>
    </xf>
    <xf numFmtId="0" fontId="115" fillId="26" borderId="77" applyNumberFormat="0" applyAlignment="0" applyProtection="0"/>
    <xf numFmtId="0" fontId="116" fillId="26" borderId="76" applyNumberFormat="0" applyAlignment="0" applyProtection="0"/>
    <xf numFmtId="0" fontId="6" fillId="0" borderId="73">
      <alignment horizontal="right"/>
    </xf>
    <xf numFmtId="180" fontId="51" fillId="0" borderId="75" applyFill="0" applyProtection="0"/>
    <xf numFmtId="49" fontId="13" fillId="3" borderId="78">
      <alignment vertical="center"/>
    </xf>
    <xf numFmtId="4" fontId="65" fillId="20" borderId="158" applyNumberFormat="0" applyProtection="0">
      <alignment horizontal="left" vertical="center" indent="1"/>
    </xf>
    <xf numFmtId="0" fontId="6" fillId="51" borderId="97" applyNumberFormat="0" applyProtection="0">
      <alignment horizontal="left" vertical="center" indent="1"/>
    </xf>
    <xf numFmtId="0" fontId="116" fillId="26" borderId="115" applyNumberFormat="0" applyAlignment="0" applyProtection="0"/>
    <xf numFmtId="40" fontId="6" fillId="2" borderId="73"/>
    <xf numFmtId="40" fontId="6" fillId="2" borderId="73"/>
    <xf numFmtId="0" fontId="1" fillId="0" borderId="0"/>
    <xf numFmtId="0" fontId="115" fillId="26" borderId="66" applyNumberFormat="0" applyAlignment="0" applyProtection="0"/>
    <xf numFmtId="0" fontId="115" fillId="26" borderId="66" applyNumberFormat="0" applyAlignment="0" applyProtection="0"/>
    <xf numFmtId="0" fontId="115" fillId="26" borderId="66" applyNumberFormat="0" applyAlignment="0" applyProtection="0"/>
    <xf numFmtId="0" fontId="115" fillId="26" borderId="66" applyNumberFormat="0" applyAlignment="0" applyProtection="0"/>
    <xf numFmtId="0" fontId="115" fillId="26" borderId="66" applyNumberFormat="0" applyAlignment="0" applyProtection="0"/>
    <xf numFmtId="0" fontId="115" fillId="26" borderId="66" applyNumberFormat="0" applyAlignment="0" applyProtection="0"/>
    <xf numFmtId="0" fontId="115" fillId="26" borderId="66" applyNumberFormat="0" applyAlignment="0" applyProtection="0"/>
    <xf numFmtId="0" fontId="115" fillId="26" borderId="66" applyNumberFormat="0" applyAlignment="0" applyProtection="0"/>
    <xf numFmtId="0" fontId="115" fillId="26" borderId="66" applyNumberFormat="0" applyAlignment="0" applyProtection="0"/>
    <xf numFmtId="0" fontId="115" fillId="26" borderId="66" applyNumberFormat="0" applyAlignment="0" applyProtection="0"/>
    <xf numFmtId="0" fontId="115" fillId="26" borderId="66" applyNumberFormat="0" applyAlignment="0" applyProtection="0"/>
    <xf numFmtId="0" fontId="115" fillId="26" borderId="66" applyNumberFormat="0" applyAlignment="0" applyProtection="0"/>
    <xf numFmtId="0" fontId="115" fillId="26" borderId="66" applyNumberFormat="0" applyAlignment="0" applyProtection="0"/>
    <xf numFmtId="0" fontId="73" fillId="13" borderId="64" applyNumberFormat="0" applyAlignment="0" applyProtection="0"/>
    <xf numFmtId="0" fontId="73" fillId="13" borderId="64" applyNumberFormat="0" applyAlignment="0" applyProtection="0"/>
    <xf numFmtId="0" fontId="73" fillId="13" borderId="64" applyNumberFormat="0" applyAlignment="0" applyProtection="0"/>
    <xf numFmtId="0" fontId="73" fillId="13" borderId="64" applyNumberFormat="0" applyAlignment="0" applyProtection="0"/>
    <xf numFmtId="0" fontId="73" fillId="13" borderId="64" applyNumberFormat="0" applyAlignment="0" applyProtection="0"/>
    <xf numFmtId="0" fontId="73" fillId="13" borderId="64" applyNumberFormat="0" applyAlignment="0" applyProtection="0"/>
    <xf numFmtId="0" fontId="73" fillId="13" borderId="64" applyNumberFormat="0" applyAlignment="0" applyProtection="0"/>
    <xf numFmtId="0" fontId="73" fillId="13" borderId="64" applyNumberFormat="0" applyAlignment="0" applyProtection="0"/>
    <xf numFmtId="0" fontId="73" fillId="13" borderId="64" applyNumberFormat="0" applyAlignment="0" applyProtection="0"/>
    <xf numFmtId="0" fontId="73" fillId="13" borderId="64" applyNumberFormat="0" applyAlignment="0" applyProtection="0"/>
    <xf numFmtId="0" fontId="73" fillId="13" borderId="64" applyNumberFormat="0" applyAlignment="0" applyProtection="0"/>
    <xf numFmtId="0" fontId="73" fillId="13" borderId="64" applyNumberFormat="0" applyAlignment="0" applyProtection="0"/>
    <xf numFmtId="0" fontId="73" fillId="13" borderId="64" applyNumberFormat="0" applyAlignment="0" applyProtection="0"/>
    <xf numFmtId="0" fontId="73" fillId="13" borderId="64" applyNumberFormat="0" applyAlignment="0" applyProtection="0"/>
    <xf numFmtId="49" fontId="13" fillId="3" borderId="55">
      <alignment vertical="center"/>
    </xf>
    <xf numFmtId="49" fontId="13" fillId="3" borderId="55">
      <alignment vertical="center"/>
    </xf>
    <xf numFmtId="49" fontId="13" fillId="3" borderId="55">
      <alignment vertical="center"/>
    </xf>
    <xf numFmtId="49" fontId="13" fillId="3" borderId="55">
      <alignment vertical="center"/>
    </xf>
    <xf numFmtId="49" fontId="13" fillId="3" borderId="55">
      <alignment vertical="center"/>
    </xf>
    <xf numFmtId="49" fontId="13" fillId="3" borderId="55">
      <alignment vertical="center"/>
    </xf>
    <xf numFmtId="49" fontId="13" fillId="3" borderId="55">
      <alignment vertical="center"/>
    </xf>
    <xf numFmtId="49" fontId="13" fillId="3" borderId="55">
      <alignment vertical="center"/>
    </xf>
    <xf numFmtId="49" fontId="13" fillId="3" borderId="55">
      <alignment vertical="center"/>
    </xf>
    <xf numFmtId="49" fontId="13" fillId="3" borderId="55">
      <alignment vertical="center"/>
    </xf>
    <xf numFmtId="49" fontId="13" fillId="3" borderId="55">
      <alignment vertical="center"/>
    </xf>
    <xf numFmtId="49" fontId="13" fillId="3" borderId="55">
      <alignment vertical="center"/>
    </xf>
    <xf numFmtId="49" fontId="13" fillId="3" borderId="55">
      <alignment vertical="center"/>
    </xf>
    <xf numFmtId="49" fontId="13" fillId="3" borderId="55">
      <alignment vertical="center"/>
    </xf>
    <xf numFmtId="49" fontId="13" fillId="3" borderId="55">
      <alignment vertical="center"/>
    </xf>
    <xf numFmtId="49" fontId="13" fillId="3" borderId="55">
      <alignment vertical="center"/>
    </xf>
    <xf numFmtId="49" fontId="13" fillId="3" borderId="55">
      <alignment vertical="center"/>
    </xf>
    <xf numFmtId="49" fontId="13" fillId="3" borderId="55">
      <alignment vertical="center"/>
    </xf>
    <xf numFmtId="49" fontId="13" fillId="3" borderId="55">
      <alignment vertical="center"/>
    </xf>
    <xf numFmtId="49" fontId="13" fillId="3" borderId="55">
      <alignment vertical="center"/>
    </xf>
    <xf numFmtId="49" fontId="13" fillId="3" borderId="55">
      <alignment vertical="center"/>
    </xf>
    <xf numFmtId="49" fontId="13" fillId="3" borderId="55">
      <alignment vertical="center"/>
    </xf>
    <xf numFmtId="49" fontId="13" fillId="3" borderId="55">
      <alignment vertical="center"/>
    </xf>
    <xf numFmtId="49" fontId="13" fillId="3" borderId="55">
      <alignment vertical="center"/>
    </xf>
    <xf numFmtId="49" fontId="13" fillId="3" borderId="55">
      <alignment vertical="center"/>
    </xf>
    <xf numFmtId="49" fontId="13" fillId="3" borderId="55">
      <alignment vertical="center"/>
    </xf>
    <xf numFmtId="49" fontId="13" fillId="3" borderId="55">
      <alignment vertical="center"/>
    </xf>
    <xf numFmtId="49" fontId="13" fillId="3" borderId="55">
      <alignment vertical="center"/>
    </xf>
    <xf numFmtId="49" fontId="13" fillId="3" borderId="55">
      <alignment vertical="center"/>
    </xf>
    <xf numFmtId="49" fontId="13" fillId="3" borderId="55">
      <alignment vertical="center"/>
    </xf>
    <xf numFmtId="49" fontId="13" fillId="3" borderId="55">
      <alignment vertical="center"/>
    </xf>
    <xf numFmtId="49" fontId="13" fillId="3" borderId="55">
      <alignment vertical="center"/>
    </xf>
    <xf numFmtId="49" fontId="13" fillId="3" borderId="55">
      <alignment vertical="center"/>
    </xf>
    <xf numFmtId="49" fontId="13" fillId="3" borderId="55">
      <alignment vertical="center"/>
    </xf>
    <xf numFmtId="49" fontId="13" fillId="3" borderId="55">
      <alignment vertical="center"/>
    </xf>
    <xf numFmtId="49" fontId="13" fillId="3" borderId="55">
      <alignment vertical="center"/>
    </xf>
    <xf numFmtId="49" fontId="13" fillId="3" borderId="55">
      <alignment vertical="center"/>
    </xf>
    <xf numFmtId="49" fontId="13" fillId="3" borderId="55">
      <alignment vertical="center"/>
    </xf>
    <xf numFmtId="49" fontId="13" fillId="3" borderId="55">
      <alignment vertical="center"/>
    </xf>
    <xf numFmtId="49" fontId="13" fillId="3" borderId="55">
      <alignment vertical="center"/>
    </xf>
    <xf numFmtId="49" fontId="13" fillId="3" borderId="55">
      <alignment vertical="center"/>
    </xf>
    <xf numFmtId="49" fontId="13" fillId="3" borderId="55">
      <alignment vertical="center"/>
    </xf>
    <xf numFmtId="49" fontId="13" fillId="3" borderId="55">
      <alignment vertical="center"/>
    </xf>
    <xf numFmtId="49" fontId="13" fillId="3" borderId="55">
      <alignment vertical="center"/>
    </xf>
    <xf numFmtId="49" fontId="13" fillId="3" borderId="55">
      <alignment vertical="center"/>
    </xf>
    <xf numFmtId="49" fontId="13" fillId="3" borderId="55">
      <alignment vertical="center"/>
    </xf>
    <xf numFmtId="49" fontId="13" fillId="3" borderId="55">
      <alignment vertical="center"/>
    </xf>
    <xf numFmtId="49" fontId="13" fillId="3" borderId="55">
      <alignment vertical="center"/>
    </xf>
    <xf numFmtId="49" fontId="13" fillId="3" borderId="55">
      <alignment vertical="center"/>
    </xf>
    <xf numFmtId="49" fontId="13" fillId="3" borderId="55">
      <alignment vertical="center"/>
    </xf>
    <xf numFmtId="49" fontId="13" fillId="3" borderId="55">
      <alignment vertical="center"/>
    </xf>
    <xf numFmtId="49" fontId="13" fillId="3" borderId="55">
      <alignment vertical="center"/>
    </xf>
    <xf numFmtId="49" fontId="13" fillId="3" borderId="55">
      <alignment vertical="center"/>
    </xf>
    <xf numFmtId="49" fontId="13" fillId="3" borderId="55">
      <alignment vertical="center"/>
    </xf>
    <xf numFmtId="49" fontId="13" fillId="3" borderId="55">
      <alignment vertical="center"/>
    </xf>
    <xf numFmtId="49" fontId="13" fillId="3" borderId="55">
      <alignment vertical="center"/>
    </xf>
    <xf numFmtId="49" fontId="13" fillId="3" borderId="55">
      <alignment vertical="center"/>
    </xf>
    <xf numFmtId="49" fontId="12" fillId="3" borderId="55">
      <alignment vertical="center"/>
    </xf>
    <xf numFmtId="49" fontId="13" fillId="3" borderId="55">
      <alignment vertical="center"/>
    </xf>
    <xf numFmtId="49" fontId="13" fillId="3" borderId="55">
      <alignment vertical="center"/>
    </xf>
    <xf numFmtId="49" fontId="13" fillId="3" borderId="55">
      <alignment vertical="center"/>
    </xf>
    <xf numFmtId="49" fontId="13" fillId="3" borderId="55">
      <alignment vertical="center"/>
    </xf>
    <xf numFmtId="49" fontId="13" fillId="3" borderId="55">
      <alignment vertical="center"/>
    </xf>
    <xf numFmtId="49" fontId="13" fillId="3" borderId="55">
      <alignment vertical="center"/>
    </xf>
    <xf numFmtId="49" fontId="13" fillId="3" borderId="55">
      <alignment vertical="center"/>
    </xf>
    <xf numFmtId="49" fontId="13" fillId="3" borderId="55">
      <alignment vertical="center"/>
    </xf>
    <xf numFmtId="49" fontId="13" fillId="3" borderId="55">
      <alignment vertical="center"/>
    </xf>
    <xf numFmtId="49" fontId="13" fillId="3" borderId="55">
      <alignment vertical="center"/>
    </xf>
    <xf numFmtId="49" fontId="12" fillId="3" borderId="55">
      <alignment vertical="center"/>
    </xf>
    <xf numFmtId="49" fontId="12" fillId="3" borderId="55">
      <alignment vertical="center"/>
    </xf>
    <xf numFmtId="49" fontId="12" fillId="3" borderId="55">
      <alignment vertical="center"/>
    </xf>
    <xf numFmtId="49" fontId="12" fillId="3" borderId="55">
      <alignment vertical="center"/>
    </xf>
    <xf numFmtId="49" fontId="12" fillId="3" borderId="55">
      <alignment vertical="center"/>
    </xf>
    <xf numFmtId="49" fontId="12" fillId="3" borderId="55">
      <alignment vertical="center"/>
    </xf>
    <xf numFmtId="49" fontId="12" fillId="3" borderId="55">
      <alignment vertical="center"/>
    </xf>
    <xf numFmtId="49" fontId="12" fillId="3" borderId="55">
      <alignment vertical="center"/>
    </xf>
    <xf numFmtId="49" fontId="12" fillId="3" borderId="55">
      <alignment vertical="center"/>
    </xf>
    <xf numFmtId="49" fontId="12" fillId="3" borderId="55">
      <alignment vertical="center"/>
    </xf>
    <xf numFmtId="49" fontId="13" fillId="3" borderId="55">
      <alignment vertical="center"/>
    </xf>
    <xf numFmtId="49" fontId="13" fillId="3" borderId="55">
      <alignment vertical="center"/>
    </xf>
    <xf numFmtId="49" fontId="13" fillId="3" borderId="55">
      <alignment vertical="center"/>
    </xf>
    <xf numFmtId="49" fontId="13" fillId="3" borderId="55">
      <alignment vertical="center"/>
    </xf>
    <xf numFmtId="49" fontId="13" fillId="3" borderId="55">
      <alignment vertical="center"/>
    </xf>
    <xf numFmtId="49" fontId="13" fillId="3" borderId="55">
      <alignment vertical="center"/>
    </xf>
    <xf numFmtId="49" fontId="13" fillId="3" borderId="55">
      <alignment vertical="center"/>
    </xf>
    <xf numFmtId="49" fontId="13" fillId="3" borderId="55">
      <alignment vertical="center"/>
    </xf>
    <xf numFmtId="49" fontId="13" fillId="3" borderId="55">
      <alignment vertical="center"/>
    </xf>
    <xf numFmtId="49" fontId="13" fillId="3" borderId="55">
      <alignment vertical="center"/>
    </xf>
    <xf numFmtId="49" fontId="13" fillId="3" borderId="55">
      <alignment vertical="center"/>
    </xf>
    <xf numFmtId="49" fontId="13" fillId="3" borderId="55">
      <alignment vertical="center"/>
    </xf>
    <xf numFmtId="49" fontId="13" fillId="3" borderId="55">
      <alignment vertical="center"/>
    </xf>
    <xf numFmtId="49" fontId="13" fillId="3" borderId="55">
      <alignment vertical="center"/>
    </xf>
    <xf numFmtId="49" fontId="13" fillId="3" borderId="55">
      <alignment vertical="center"/>
    </xf>
    <xf numFmtId="49" fontId="13" fillId="3" borderId="55">
      <alignment vertical="center"/>
    </xf>
    <xf numFmtId="49" fontId="13" fillId="3" borderId="55">
      <alignment vertical="center"/>
    </xf>
    <xf numFmtId="49" fontId="13" fillId="3" borderId="55">
      <alignment vertical="center"/>
    </xf>
    <xf numFmtId="49" fontId="13" fillId="3" borderId="55">
      <alignment vertical="center"/>
    </xf>
    <xf numFmtId="49" fontId="13" fillId="3" borderId="55">
      <alignment vertical="center"/>
    </xf>
    <xf numFmtId="49" fontId="13" fillId="3" borderId="55">
      <alignment vertical="center"/>
    </xf>
    <xf numFmtId="49" fontId="13" fillId="3" borderId="55">
      <alignment vertical="center"/>
    </xf>
    <xf numFmtId="49" fontId="13" fillId="3" borderId="55">
      <alignment vertical="center"/>
    </xf>
    <xf numFmtId="49" fontId="13" fillId="3" borderId="55">
      <alignment vertical="center"/>
    </xf>
    <xf numFmtId="49" fontId="13" fillId="3" borderId="55">
      <alignment vertical="center"/>
    </xf>
    <xf numFmtId="49" fontId="13" fillId="3" borderId="55">
      <alignment vertical="center"/>
    </xf>
    <xf numFmtId="49" fontId="13" fillId="3" borderId="55">
      <alignment vertical="center"/>
    </xf>
    <xf numFmtId="49" fontId="13" fillId="3" borderId="55">
      <alignment vertical="center"/>
    </xf>
    <xf numFmtId="49" fontId="13" fillId="3" borderId="55">
      <alignment vertical="center"/>
    </xf>
    <xf numFmtId="49" fontId="13" fillId="3" borderId="55">
      <alignment vertical="center"/>
    </xf>
    <xf numFmtId="49" fontId="13" fillId="3" borderId="55">
      <alignment vertical="center"/>
    </xf>
    <xf numFmtId="49" fontId="13" fillId="3" borderId="55">
      <alignment vertical="center"/>
    </xf>
    <xf numFmtId="49" fontId="13" fillId="3" borderId="55">
      <alignment vertical="center"/>
    </xf>
    <xf numFmtId="49" fontId="13" fillId="3" borderId="55">
      <alignment vertical="center"/>
    </xf>
    <xf numFmtId="49" fontId="13" fillId="3" borderId="55">
      <alignment vertical="center"/>
    </xf>
    <xf numFmtId="49" fontId="13" fillId="3" borderId="55">
      <alignment vertical="center"/>
    </xf>
    <xf numFmtId="49" fontId="13" fillId="3" borderId="55">
      <alignment vertical="center"/>
    </xf>
    <xf numFmtId="49" fontId="13" fillId="3" borderId="55">
      <alignment vertical="center"/>
    </xf>
    <xf numFmtId="49" fontId="13" fillId="3" borderId="55">
      <alignment vertical="center"/>
    </xf>
    <xf numFmtId="49" fontId="13" fillId="3" borderId="55">
      <alignment vertical="center"/>
    </xf>
    <xf numFmtId="49" fontId="13" fillId="3" borderId="55">
      <alignment vertical="center"/>
    </xf>
    <xf numFmtId="49" fontId="13" fillId="3" borderId="55">
      <alignment vertical="center"/>
    </xf>
    <xf numFmtId="49" fontId="13" fillId="3" borderId="55">
      <alignment vertical="center"/>
    </xf>
    <xf numFmtId="49" fontId="12" fillId="3" borderId="55">
      <alignment vertical="center"/>
    </xf>
    <xf numFmtId="49" fontId="12" fillId="3" borderId="55">
      <alignment vertical="center"/>
    </xf>
    <xf numFmtId="0" fontId="6" fillId="37" borderId="65" applyNumberFormat="0" applyFont="0" applyAlignment="0" applyProtection="0"/>
    <xf numFmtId="0" fontId="126" fillId="0" borderId="68" applyNumberFormat="0" applyFill="0" applyAlignment="0" applyProtection="0"/>
    <xf numFmtId="0" fontId="126" fillId="0" borderId="68" applyNumberFormat="0" applyFill="0" applyAlignment="0" applyProtection="0"/>
    <xf numFmtId="0" fontId="126" fillId="0" borderId="68" applyNumberFormat="0" applyFill="0" applyAlignment="0" applyProtection="0"/>
    <xf numFmtId="0" fontId="6" fillId="37" borderId="86" applyNumberFormat="0" applyFont="0" applyAlignment="0" applyProtection="0"/>
    <xf numFmtId="0" fontId="11" fillId="37" borderId="86" applyNumberFormat="0" applyFont="0" applyAlignment="0" applyProtection="0"/>
    <xf numFmtId="4" fontId="6" fillId="0" borderId="61"/>
    <xf numFmtId="4" fontId="6" fillId="0" borderId="61"/>
    <xf numFmtId="4" fontId="6" fillId="0" borderId="61"/>
    <xf numFmtId="4" fontId="6" fillId="0" borderId="61"/>
    <xf numFmtId="4" fontId="6" fillId="0" borderId="61"/>
    <xf numFmtId="4" fontId="6" fillId="0" borderId="61"/>
    <xf numFmtId="4" fontId="6" fillId="0" borderId="61"/>
    <xf numFmtId="4" fontId="6" fillId="0" borderId="61"/>
    <xf numFmtId="4" fontId="6" fillId="0" borderId="61"/>
    <xf numFmtId="4" fontId="6" fillId="0" borderId="61"/>
    <xf numFmtId="4" fontId="6" fillId="0" borderId="61"/>
    <xf numFmtId="4" fontId="6" fillId="0" borderId="61"/>
    <xf numFmtId="4" fontId="6" fillId="0" borderId="61"/>
    <xf numFmtId="4" fontId="6" fillId="0" borderId="61"/>
    <xf numFmtId="4" fontId="6" fillId="0" borderId="61"/>
    <xf numFmtId="4" fontId="6" fillId="0" borderId="61"/>
    <xf numFmtId="4" fontId="6" fillId="0" borderId="61"/>
    <xf numFmtId="0" fontId="1" fillId="0" borderId="0"/>
    <xf numFmtId="178" fontId="6" fillId="51" borderId="97" applyNumberFormat="0" applyProtection="0">
      <alignment horizontal="left" vertical="center" indent="1"/>
    </xf>
    <xf numFmtId="0" fontId="6" fillId="37" borderId="116" applyNumberFormat="0" applyFont="0" applyAlignment="0" applyProtection="0"/>
    <xf numFmtId="0" fontId="116" fillId="26" borderId="115" applyNumberFormat="0" applyAlignment="0" applyProtection="0"/>
    <xf numFmtId="0" fontId="116" fillId="26" borderId="115" applyNumberFormat="0" applyAlignment="0" applyProtection="0"/>
    <xf numFmtId="0" fontId="11" fillId="37" borderId="134" applyNumberFormat="0" applyFont="0" applyAlignment="0" applyProtection="0"/>
    <xf numFmtId="0" fontId="11" fillId="37" borderId="134" applyNumberFormat="0" applyFont="0" applyAlignment="0" applyProtection="0"/>
    <xf numFmtId="0" fontId="6" fillId="37" borderId="134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73" fillId="13" borderId="52" applyNumberFormat="0" applyAlignment="0" applyProtection="0"/>
    <xf numFmtId="0" fontId="73" fillId="13" borderId="52" applyNumberFormat="0" applyAlignment="0" applyProtection="0"/>
    <xf numFmtId="0" fontId="73" fillId="13" borderId="52" applyNumberFormat="0" applyAlignment="0" applyProtection="0"/>
    <xf numFmtId="0" fontId="73" fillId="13" borderId="52" applyNumberFormat="0" applyAlignment="0" applyProtection="0"/>
    <xf numFmtId="0" fontId="73" fillId="13" borderId="52" applyNumberFormat="0" applyAlignment="0" applyProtection="0"/>
    <xf numFmtId="0" fontId="73" fillId="13" borderId="52" applyNumberFormat="0" applyAlignment="0" applyProtection="0"/>
    <xf numFmtId="0" fontId="73" fillId="13" borderId="52" applyNumberFormat="0" applyAlignment="0" applyProtection="0"/>
    <xf numFmtId="0" fontId="73" fillId="13" borderId="52" applyNumberFormat="0" applyAlignment="0" applyProtection="0"/>
    <xf numFmtId="0" fontId="73" fillId="13" borderId="52" applyNumberFormat="0" applyAlignment="0" applyProtection="0"/>
    <xf numFmtId="0" fontId="73" fillId="13" borderId="52" applyNumberFormat="0" applyAlignment="0" applyProtection="0"/>
    <xf numFmtId="0" fontId="73" fillId="13" borderId="52" applyNumberFormat="0" applyAlignment="0" applyProtection="0"/>
    <xf numFmtId="0" fontId="73" fillId="13" borderId="52" applyNumberFormat="0" applyAlignment="0" applyProtection="0"/>
    <xf numFmtId="0" fontId="73" fillId="13" borderId="52" applyNumberFormat="0" applyAlignment="0" applyProtection="0"/>
    <xf numFmtId="0" fontId="73" fillId="13" borderId="52" applyNumberFormat="0" applyAlignment="0" applyProtection="0"/>
    <xf numFmtId="0" fontId="115" fillId="26" borderId="54" applyNumberFormat="0" applyAlignment="0" applyProtection="0"/>
    <xf numFmtId="0" fontId="115" fillId="26" borderId="54" applyNumberFormat="0" applyAlignment="0" applyProtection="0"/>
    <xf numFmtId="0" fontId="115" fillId="26" borderId="54" applyNumberFormat="0" applyAlignment="0" applyProtection="0"/>
    <xf numFmtId="0" fontId="115" fillId="26" borderId="54" applyNumberFormat="0" applyAlignment="0" applyProtection="0"/>
    <xf numFmtId="0" fontId="115" fillId="26" borderId="54" applyNumberFormat="0" applyAlignment="0" applyProtection="0"/>
    <xf numFmtId="0" fontId="115" fillId="26" borderId="54" applyNumberFormat="0" applyAlignment="0" applyProtection="0"/>
    <xf numFmtId="0" fontId="115" fillId="26" borderId="54" applyNumberFormat="0" applyAlignment="0" applyProtection="0"/>
    <xf numFmtId="0" fontId="115" fillId="26" borderId="54" applyNumberFormat="0" applyAlignment="0" applyProtection="0"/>
    <xf numFmtId="0" fontId="115" fillId="26" borderId="54" applyNumberFormat="0" applyAlignment="0" applyProtection="0"/>
    <xf numFmtId="0" fontId="115" fillId="26" borderId="54" applyNumberFormat="0" applyAlignment="0" applyProtection="0"/>
    <xf numFmtId="0" fontId="115" fillId="26" borderId="54" applyNumberFormat="0" applyAlignment="0" applyProtection="0"/>
    <xf numFmtId="0" fontId="115" fillId="26" borderId="54" applyNumberFormat="0" applyAlignment="0" applyProtection="0"/>
    <xf numFmtId="0" fontId="115" fillId="26" borderId="54" applyNumberFormat="0" applyAlignment="0" applyProtection="0"/>
    <xf numFmtId="0" fontId="115" fillId="26" borderId="54" applyNumberFormat="0" applyAlignment="0" applyProtection="0"/>
    <xf numFmtId="0" fontId="116" fillId="26" borderId="52" applyNumberFormat="0" applyAlignment="0" applyProtection="0"/>
    <xf numFmtId="0" fontId="116" fillId="26" borderId="52" applyNumberFormat="0" applyAlignment="0" applyProtection="0"/>
    <xf numFmtId="0" fontId="116" fillId="26" borderId="52" applyNumberFormat="0" applyAlignment="0" applyProtection="0"/>
    <xf numFmtId="0" fontId="116" fillId="26" borderId="52" applyNumberFormat="0" applyAlignment="0" applyProtection="0"/>
    <xf numFmtId="0" fontId="116" fillId="26" borderId="52" applyNumberFormat="0" applyAlignment="0" applyProtection="0"/>
    <xf numFmtId="0" fontId="116" fillId="26" borderId="52" applyNumberFormat="0" applyAlignment="0" applyProtection="0"/>
    <xf numFmtId="0" fontId="116" fillId="26" borderId="52" applyNumberFormat="0" applyAlignment="0" applyProtection="0"/>
    <xf numFmtId="0" fontId="116" fillId="26" borderId="52" applyNumberFormat="0" applyAlignment="0" applyProtection="0"/>
    <xf numFmtId="0" fontId="116" fillId="26" borderId="52" applyNumberFormat="0" applyAlignment="0" applyProtection="0"/>
    <xf numFmtId="0" fontId="116" fillId="26" borderId="52" applyNumberFormat="0" applyAlignment="0" applyProtection="0"/>
    <xf numFmtId="0" fontId="116" fillId="26" borderId="52" applyNumberFormat="0" applyAlignment="0" applyProtection="0"/>
    <xf numFmtId="0" fontId="116" fillId="26" borderId="52" applyNumberFormat="0" applyAlignment="0" applyProtection="0"/>
    <xf numFmtId="0" fontId="116" fillId="26" borderId="52" applyNumberFormat="0" applyAlignment="0" applyProtection="0"/>
    <xf numFmtId="0" fontId="116" fillId="26" borderId="52" applyNumberForma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6" fillId="37" borderId="65" applyNumberFormat="0" applyFont="0" applyAlignment="0" applyProtection="0"/>
    <xf numFmtId="0" fontId="6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6" fillId="37" borderId="65" applyNumberFormat="0" applyFont="0" applyAlignment="0" applyProtection="0"/>
    <xf numFmtId="0" fontId="6" fillId="37" borderId="65" applyNumberFormat="0" applyFont="0" applyAlignment="0" applyProtection="0"/>
    <xf numFmtId="0" fontId="6" fillId="37" borderId="65" applyNumberFormat="0" applyFont="0" applyAlignment="0" applyProtection="0"/>
    <xf numFmtId="0" fontId="6" fillId="37" borderId="65" applyNumberFormat="0" applyFont="0" applyAlignment="0" applyProtection="0"/>
    <xf numFmtId="0" fontId="6" fillId="37" borderId="65" applyNumberFormat="0" applyFont="0" applyAlignment="0" applyProtection="0"/>
    <xf numFmtId="0" fontId="6" fillId="37" borderId="65" applyNumberFormat="0" applyFont="0" applyAlignment="0" applyProtection="0"/>
    <xf numFmtId="0" fontId="6" fillId="37" borderId="65" applyNumberFormat="0" applyFont="0" applyAlignment="0" applyProtection="0"/>
    <xf numFmtId="0" fontId="6" fillId="37" borderId="65" applyNumberFormat="0" applyFont="0" applyAlignment="0" applyProtection="0"/>
    <xf numFmtId="0" fontId="6" fillId="37" borderId="65" applyNumberFormat="0" applyFont="0" applyAlignment="0" applyProtection="0"/>
    <xf numFmtId="0" fontId="6" fillId="37" borderId="65" applyNumberFormat="0" applyFont="0" applyAlignment="0" applyProtection="0"/>
    <xf numFmtId="0" fontId="6" fillId="37" borderId="65" applyNumberFormat="0" applyFont="0" applyAlignment="0" applyProtection="0"/>
    <xf numFmtId="0" fontId="6" fillId="37" borderId="65" applyNumberFormat="0" applyFont="0" applyAlignment="0" applyProtection="0"/>
    <xf numFmtId="0" fontId="6" fillId="37" borderId="65" applyNumberFormat="0" applyFont="0" applyAlignment="0" applyProtection="0"/>
    <xf numFmtId="0" fontId="6" fillId="37" borderId="65" applyNumberFormat="0" applyFont="0" applyAlignment="0" applyProtection="0"/>
    <xf numFmtId="0" fontId="6" fillId="37" borderId="65" applyNumberFormat="0" applyFont="0" applyAlignment="0" applyProtection="0"/>
    <xf numFmtId="0" fontId="6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26" fillId="0" borderId="56" applyNumberFormat="0" applyFill="0" applyAlignment="0" applyProtection="0"/>
    <xf numFmtId="0" fontId="126" fillId="0" borderId="56" applyNumberFormat="0" applyFill="0" applyAlignment="0" applyProtection="0"/>
    <xf numFmtId="0" fontId="126" fillId="0" borderId="56" applyNumberFormat="0" applyFill="0" applyAlignment="0" applyProtection="0"/>
    <xf numFmtId="0" fontId="126" fillId="0" borderId="56" applyNumberFormat="0" applyFill="0" applyAlignment="0" applyProtection="0"/>
    <xf numFmtId="0" fontId="126" fillId="0" borderId="56" applyNumberFormat="0" applyFill="0" applyAlignment="0" applyProtection="0"/>
    <xf numFmtId="0" fontId="126" fillId="0" borderId="56" applyNumberFormat="0" applyFill="0" applyAlignment="0" applyProtection="0"/>
    <xf numFmtId="0" fontId="126" fillId="0" borderId="56" applyNumberFormat="0" applyFill="0" applyAlignment="0" applyProtection="0"/>
    <xf numFmtId="0" fontId="126" fillId="0" borderId="56" applyNumberFormat="0" applyFill="0" applyAlignment="0" applyProtection="0"/>
    <xf numFmtId="0" fontId="126" fillId="0" borderId="56" applyNumberFormat="0" applyFill="0" applyAlignment="0" applyProtection="0"/>
    <xf numFmtId="0" fontId="126" fillId="0" borderId="56" applyNumberFormat="0" applyFill="0" applyAlignment="0" applyProtection="0"/>
    <xf numFmtId="0" fontId="126" fillId="0" borderId="56" applyNumberFormat="0" applyFill="0" applyAlignment="0" applyProtection="0"/>
    <xf numFmtId="0" fontId="126" fillId="0" borderId="56" applyNumberFormat="0" applyFill="0" applyAlignment="0" applyProtection="0"/>
    <xf numFmtId="0" fontId="126" fillId="0" borderId="56" applyNumberFormat="0" applyFill="0" applyAlignment="0" applyProtection="0"/>
    <xf numFmtId="0" fontId="126" fillId="0" borderId="56" applyNumberFormat="0" applyFill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6" fillId="37" borderId="65" applyNumberFormat="0" applyFont="0" applyAlignment="0" applyProtection="0"/>
    <xf numFmtId="0" fontId="6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26" fillId="0" borderId="68" applyNumberFormat="0" applyFill="0" applyAlignment="0" applyProtection="0"/>
    <xf numFmtId="0" fontId="126" fillId="0" borderId="68" applyNumberFormat="0" applyFill="0" applyAlignment="0" applyProtection="0"/>
    <xf numFmtId="0" fontId="6" fillId="0" borderId="61">
      <alignment horizontal="right"/>
    </xf>
    <xf numFmtId="0" fontId="6" fillId="0" borderId="61">
      <alignment horizontal="right"/>
    </xf>
    <xf numFmtId="0" fontId="6" fillId="0" borderId="61">
      <alignment horizontal="right"/>
    </xf>
    <xf numFmtId="0" fontId="6" fillId="0" borderId="61">
      <alignment horizontal="right"/>
    </xf>
    <xf numFmtId="0" fontId="6" fillId="0" borderId="61">
      <alignment horizontal="right"/>
    </xf>
    <xf numFmtId="181" fontId="18" fillId="34" borderId="83" applyNumberFormat="0" applyFont="0" applyAlignment="0">
      <protection locked="0"/>
    </xf>
    <xf numFmtId="181" fontId="18" fillId="34" borderId="83" applyNumberFormat="0" applyFont="0" applyAlignment="0">
      <protection locked="0"/>
    </xf>
    <xf numFmtId="0" fontId="116" fillId="26" borderId="64" applyNumberFormat="0" applyAlignment="0" applyProtection="0"/>
    <xf numFmtId="0" fontId="116" fillId="26" borderId="64" applyNumberFormat="0" applyAlignment="0" applyProtection="0"/>
    <xf numFmtId="0" fontId="116" fillId="26" borderId="64" applyNumberFormat="0" applyAlignment="0" applyProtection="0"/>
    <xf numFmtId="0" fontId="116" fillId="26" borderId="64" applyNumberFormat="0" applyAlignment="0" applyProtection="0"/>
    <xf numFmtId="0" fontId="116" fillId="26" borderId="64" applyNumberFormat="0" applyAlignment="0" applyProtection="0"/>
    <xf numFmtId="0" fontId="116" fillId="26" borderId="64" applyNumberFormat="0" applyAlignment="0" applyProtection="0"/>
    <xf numFmtId="0" fontId="116" fillId="26" borderId="64" applyNumberFormat="0" applyAlignment="0" applyProtection="0"/>
    <xf numFmtId="0" fontId="116" fillId="26" borderId="64" applyNumberFormat="0" applyAlignment="0" applyProtection="0"/>
    <xf numFmtId="0" fontId="115" fillId="26" borderId="66" applyNumberFormat="0" applyAlignment="0" applyProtection="0"/>
    <xf numFmtId="0" fontId="115" fillId="26" borderId="66" applyNumberFormat="0" applyAlignment="0" applyProtection="0"/>
    <xf numFmtId="0" fontId="115" fillId="26" borderId="66" applyNumberFormat="0" applyAlignment="0" applyProtection="0"/>
    <xf numFmtId="0" fontId="115" fillId="26" borderId="66" applyNumberFormat="0" applyAlignment="0" applyProtection="0"/>
    <xf numFmtId="0" fontId="115" fillId="26" borderId="66" applyNumberFormat="0" applyAlignment="0" applyProtection="0"/>
    <xf numFmtId="0" fontId="115" fillId="26" borderId="66" applyNumberFormat="0" applyAlignment="0" applyProtection="0"/>
    <xf numFmtId="0" fontId="115" fillId="26" borderId="66" applyNumberFormat="0" applyAlignment="0" applyProtection="0"/>
    <xf numFmtId="0" fontId="115" fillId="26" borderId="66" applyNumberFormat="0" applyAlignment="0" applyProtection="0"/>
    <xf numFmtId="0" fontId="115" fillId="26" borderId="66" applyNumberFormat="0" applyAlignment="0" applyProtection="0"/>
    <xf numFmtId="0" fontId="115" fillId="26" borderId="66" applyNumberFormat="0" applyAlignment="0" applyProtection="0"/>
    <xf numFmtId="0" fontId="73" fillId="13" borderId="64" applyNumberFormat="0" applyAlignment="0" applyProtection="0"/>
    <xf numFmtId="0" fontId="73" fillId="13" borderId="64" applyNumberFormat="0" applyAlignment="0" applyProtection="0"/>
    <xf numFmtId="0" fontId="73" fillId="13" borderId="64" applyNumberFormat="0" applyAlignment="0" applyProtection="0"/>
    <xf numFmtId="0" fontId="73" fillId="13" borderId="64" applyNumberFormat="0" applyAlignment="0" applyProtection="0"/>
    <xf numFmtId="0" fontId="73" fillId="13" borderId="64" applyNumberFormat="0" applyAlignment="0" applyProtection="0"/>
    <xf numFmtId="0" fontId="73" fillId="13" borderId="64" applyNumberFormat="0" applyAlignment="0" applyProtection="0"/>
    <xf numFmtId="0" fontId="73" fillId="13" borderId="64" applyNumberFormat="0" applyAlignment="0" applyProtection="0"/>
    <xf numFmtId="4" fontId="54" fillId="34" borderId="125" applyNumberFormat="0" applyProtection="0">
      <alignment horizontal="left" vertical="center" indent="1"/>
    </xf>
    <xf numFmtId="0" fontId="11" fillId="37" borderId="96" applyNumberFormat="0" applyFont="0" applyAlignment="0" applyProtection="0"/>
    <xf numFmtId="4" fontId="106" fillId="27" borderId="62">
      <alignment horizontal="left" vertical="center" wrapText="1"/>
    </xf>
    <xf numFmtId="4" fontId="106" fillId="27" borderId="62">
      <alignment horizontal="left" vertical="center" wrapText="1"/>
    </xf>
    <xf numFmtId="4" fontId="106" fillId="27" borderId="62">
      <alignment horizontal="left" vertical="center" wrapText="1"/>
    </xf>
    <xf numFmtId="49" fontId="12" fillId="3" borderId="67">
      <alignment vertical="center"/>
    </xf>
    <xf numFmtId="49" fontId="12" fillId="3" borderId="67">
      <alignment vertical="center"/>
    </xf>
    <xf numFmtId="49" fontId="13" fillId="3" borderId="67">
      <alignment vertical="center"/>
    </xf>
    <xf numFmtId="49" fontId="13" fillId="3" borderId="67">
      <alignment vertical="center"/>
    </xf>
    <xf numFmtId="49" fontId="13" fillId="3" borderId="67">
      <alignment vertical="center"/>
    </xf>
    <xf numFmtId="49" fontId="13" fillId="3" borderId="67">
      <alignment vertical="center"/>
    </xf>
    <xf numFmtId="49" fontId="13" fillId="3" borderId="67">
      <alignment vertical="center"/>
    </xf>
    <xf numFmtId="49" fontId="13" fillId="3" borderId="67">
      <alignment vertical="center"/>
    </xf>
    <xf numFmtId="49" fontId="13" fillId="3" borderId="67">
      <alignment vertical="center"/>
    </xf>
    <xf numFmtId="49" fontId="13" fillId="3" borderId="67">
      <alignment vertical="center"/>
    </xf>
    <xf numFmtId="49" fontId="13" fillId="3" borderId="67">
      <alignment vertical="center"/>
    </xf>
    <xf numFmtId="49" fontId="13" fillId="3" borderId="67">
      <alignment vertical="center"/>
    </xf>
    <xf numFmtId="49" fontId="13" fillId="3" borderId="67">
      <alignment vertical="center"/>
    </xf>
    <xf numFmtId="49" fontId="13" fillId="3" borderId="67">
      <alignment vertical="center"/>
    </xf>
    <xf numFmtId="49" fontId="13" fillId="3" borderId="67">
      <alignment vertical="center"/>
    </xf>
    <xf numFmtId="49" fontId="13" fillId="3" borderId="67">
      <alignment vertical="center"/>
    </xf>
    <xf numFmtId="49" fontId="12" fillId="3" borderId="67">
      <alignment vertical="center"/>
    </xf>
    <xf numFmtId="49" fontId="12" fillId="3" borderId="67">
      <alignment vertical="center"/>
    </xf>
    <xf numFmtId="49" fontId="12" fillId="3" borderId="67">
      <alignment vertical="center"/>
    </xf>
    <xf numFmtId="49" fontId="12" fillId="3" borderId="67">
      <alignment vertical="center"/>
    </xf>
    <xf numFmtId="49" fontId="13" fillId="3" borderId="67">
      <alignment vertical="center"/>
    </xf>
    <xf numFmtId="49" fontId="13" fillId="3" borderId="67">
      <alignment vertical="center"/>
    </xf>
    <xf numFmtId="49" fontId="12" fillId="3" borderId="67">
      <alignment vertical="center"/>
    </xf>
    <xf numFmtId="49" fontId="13" fillId="3" borderId="67">
      <alignment vertical="center"/>
    </xf>
    <xf numFmtId="49" fontId="13" fillId="3" borderId="67">
      <alignment vertical="center"/>
    </xf>
    <xf numFmtId="49" fontId="13" fillId="3" borderId="67">
      <alignment vertical="center"/>
    </xf>
    <xf numFmtId="49" fontId="13" fillId="3" borderId="67">
      <alignment vertical="center"/>
    </xf>
    <xf numFmtId="49" fontId="13" fillId="3" borderId="67">
      <alignment vertical="center"/>
    </xf>
    <xf numFmtId="49" fontId="13" fillId="3" borderId="67">
      <alignment vertical="center"/>
    </xf>
    <xf numFmtId="49" fontId="13" fillId="3" borderId="67">
      <alignment vertical="center"/>
    </xf>
    <xf numFmtId="49" fontId="13" fillId="3" borderId="67">
      <alignment vertical="center"/>
    </xf>
    <xf numFmtId="49" fontId="13" fillId="3" borderId="67">
      <alignment vertical="center"/>
    </xf>
    <xf numFmtId="49" fontId="13" fillId="3" borderId="67">
      <alignment vertical="center"/>
    </xf>
    <xf numFmtId="49" fontId="13" fillId="3" borderId="67">
      <alignment vertical="center"/>
    </xf>
    <xf numFmtId="49" fontId="13" fillId="3" borderId="67">
      <alignment vertical="center"/>
    </xf>
    <xf numFmtId="49" fontId="13" fillId="3" borderId="67">
      <alignment vertical="center"/>
    </xf>
    <xf numFmtId="49" fontId="13" fillId="3" borderId="67">
      <alignment vertical="center"/>
    </xf>
    <xf numFmtId="49" fontId="13" fillId="3" borderId="67">
      <alignment vertical="center"/>
    </xf>
    <xf numFmtId="49" fontId="13" fillId="3" borderId="67">
      <alignment vertical="center"/>
    </xf>
    <xf numFmtId="49" fontId="13" fillId="3" borderId="67">
      <alignment vertical="center"/>
    </xf>
    <xf numFmtId="49" fontId="13" fillId="3" borderId="67">
      <alignment vertical="center"/>
    </xf>
    <xf numFmtId="49" fontId="13" fillId="3" borderId="67">
      <alignment vertical="center"/>
    </xf>
    <xf numFmtId="49" fontId="13" fillId="3" borderId="67">
      <alignment vertical="center"/>
    </xf>
    <xf numFmtId="49" fontId="13" fillId="3" borderId="67">
      <alignment vertical="center"/>
    </xf>
    <xf numFmtId="49" fontId="13" fillId="3" borderId="67">
      <alignment vertical="center"/>
    </xf>
    <xf numFmtId="49" fontId="13" fillId="3" borderId="67">
      <alignment vertical="center"/>
    </xf>
    <xf numFmtId="49" fontId="13" fillId="3" borderId="67">
      <alignment vertical="center"/>
    </xf>
    <xf numFmtId="49" fontId="13" fillId="3" borderId="67">
      <alignment vertical="center"/>
    </xf>
    <xf numFmtId="49" fontId="13" fillId="3" borderId="67">
      <alignment vertical="center"/>
    </xf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0" fontId="116" fillId="26" borderId="76" applyNumberFormat="0" applyAlignment="0" applyProtection="0"/>
    <xf numFmtId="0" fontId="98" fillId="26" borderId="66" applyNumberFormat="0" applyAlignment="0" applyProtection="0"/>
    <xf numFmtId="0" fontId="6" fillId="37" borderId="65" applyNumberFormat="0" applyFont="0" applyAlignment="0" applyProtection="0"/>
    <xf numFmtId="0" fontId="6" fillId="37" borderId="65" applyNumberFormat="0" applyFont="0" applyAlignment="0" applyProtection="0"/>
    <xf numFmtId="0" fontId="115" fillId="26" borderId="87" applyNumberFormat="0" applyAlignment="0" applyProtection="0"/>
    <xf numFmtId="0" fontId="115" fillId="26" borderId="87" applyNumberFormat="0" applyAlignment="0" applyProtection="0"/>
    <xf numFmtId="10" fontId="65" fillId="32" borderId="61" applyNumberFormat="0" applyBorder="0" applyAlignment="0" applyProtection="0"/>
    <xf numFmtId="10" fontId="65" fillId="32" borderId="61" applyNumberFormat="0" applyBorder="0" applyAlignment="0" applyProtection="0"/>
    <xf numFmtId="201" fontId="6" fillId="69" borderId="97" applyNumberFormat="0" applyProtection="0">
      <alignment horizontal="left" vertical="center" indent="1"/>
    </xf>
    <xf numFmtId="0" fontId="66" fillId="0" borderId="62">
      <alignment horizontal="left" vertical="center"/>
    </xf>
    <xf numFmtId="180" fontId="51" fillId="0" borderId="63" applyFill="0" applyProtection="0"/>
    <xf numFmtId="180" fontId="51" fillId="0" borderId="63" applyFill="0" applyProtection="0"/>
    <xf numFmtId="0" fontId="44" fillId="26" borderId="64" applyNumberFormat="0" applyAlignment="0" applyProtection="0"/>
    <xf numFmtId="0" fontId="44" fillId="26" borderId="64" applyNumberFormat="0" applyAlignment="0" applyProtection="0"/>
    <xf numFmtId="5" fontId="38" fillId="0" borderId="63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6" fillId="37" borderId="53" applyNumberFormat="0" applyFont="0" applyAlignment="0" applyProtection="0"/>
    <xf numFmtId="0" fontId="6" fillId="37" borderId="53" applyNumberFormat="0" applyFont="0" applyAlignment="0" applyProtection="0"/>
    <xf numFmtId="0" fontId="6" fillId="37" borderId="53" applyNumberFormat="0" applyFont="0" applyAlignment="0" applyProtection="0"/>
    <xf numFmtId="0" fontId="6" fillId="37" borderId="53" applyNumberFormat="0" applyFont="0" applyAlignment="0" applyProtection="0"/>
    <xf numFmtId="0" fontId="6" fillId="37" borderId="53" applyNumberFormat="0" applyFont="0" applyAlignment="0" applyProtection="0"/>
    <xf numFmtId="0" fontId="6" fillId="37" borderId="53" applyNumberFormat="0" applyFont="0" applyAlignment="0" applyProtection="0"/>
    <xf numFmtId="0" fontId="6" fillId="37" borderId="53" applyNumberFormat="0" applyFont="0" applyAlignment="0" applyProtection="0"/>
    <xf numFmtId="0" fontId="6" fillId="37" borderId="53" applyNumberFormat="0" applyFont="0" applyAlignment="0" applyProtection="0"/>
    <xf numFmtId="0" fontId="6" fillId="37" borderId="53" applyNumberFormat="0" applyFont="0" applyAlignment="0" applyProtection="0"/>
    <xf numFmtId="0" fontId="6" fillId="37" borderId="53" applyNumberFormat="0" applyFont="0" applyAlignment="0" applyProtection="0"/>
    <xf numFmtId="0" fontId="6" fillId="37" borderId="53" applyNumberFormat="0" applyFont="0" applyAlignment="0" applyProtection="0"/>
    <xf numFmtId="0" fontId="6" fillId="37" borderId="53" applyNumberFormat="0" applyFont="0" applyAlignment="0" applyProtection="0"/>
    <xf numFmtId="0" fontId="6" fillId="37" borderId="53" applyNumberFormat="0" applyFont="0" applyAlignment="0" applyProtection="0"/>
    <xf numFmtId="0" fontId="6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6" fillId="37" borderId="53" applyNumberFormat="0" applyFont="0" applyAlignment="0" applyProtection="0"/>
    <xf numFmtId="0" fontId="6" fillId="37" borderId="53" applyNumberFormat="0" applyFont="0" applyAlignment="0" applyProtection="0"/>
    <xf numFmtId="0" fontId="6" fillId="37" borderId="53" applyNumberFormat="0" applyFont="0" applyAlignment="0" applyProtection="0"/>
    <xf numFmtId="0" fontId="6" fillId="37" borderId="53" applyNumberFormat="0" applyFont="0" applyAlignment="0" applyProtection="0"/>
    <xf numFmtId="0" fontId="6" fillId="37" borderId="53" applyNumberFormat="0" applyFont="0" applyAlignment="0" applyProtection="0"/>
    <xf numFmtId="0" fontId="6" fillId="37" borderId="53" applyNumberFormat="0" applyFont="0" applyAlignment="0" applyProtection="0"/>
    <xf numFmtId="0" fontId="6" fillId="37" borderId="53" applyNumberFormat="0" applyFont="0" applyAlignment="0" applyProtection="0"/>
    <xf numFmtId="0" fontId="6" fillId="37" borderId="53" applyNumberFormat="0" applyFont="0" applyAlignment="0" applyProtection="0"/>
    <xf numFmtId="0" fontId="6" fillId="37" borderId="53" applyNumberFormat="0" applyFont="0" applyAlignment="0" applyProtection="0"/>
    <xf numFmtId="0" fontId="6" fillId="37" borderId="53" applyNumberFormat="0" applyFont="0" applyAlignment="0" applyProtection="0"/>
    <xf numFmtId="0" fontId="6" fillId="37" borderId="53" applyNumberFormat="0" applyFont="0" applyAlignment="0" applyProtection="0"/>
    <xf numFmtId="0" fontId="6" fillId="37" borderId="53" applyNumberFormat="0" applyFont="0" applyAlignment="0" applyProtection="0"/>
    <xf numFmtId="0" fontId="6" fillId="37" borderId="53" applyNumberFormat="0" applyFont="0" applyAlignment="0" applyProtection="0"/>
    <xf numFmtId="0" fontId="6" fillId="37" borderId="53" applyNumberFormat="0" applyFont="0" applyAlignment="0" applyProtection="0"/>
    <xf numFmtId="0" fontId="6" fillId="37" borderId="53" applyNumberFormat="0" applyFont="0" applyAlignment="0" applyProtection="0"/>
    <xf numFmtId="0" fontId="6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6" fillId="37" borderId="53" applyNumberFormat="0" applyFont="0" applyAlignment="0" applyProtection="0"/>
    <xf numFmtId="0" fontId="6" fillId="37" borderId="53" applyNumberFormat="0" applyFont="0" applyAlignment="0" applyProtection="0"/>
    <xf numFmtId="0" fontId="6" fillId="37" borderId="53" applyNumberFormat="0" applyFont="0" applyAlignment="0" applyProtection="0"/>
    <xf numFmtId="0" fontId="6" fillId="37" borderId="53" applyNumberFormat="0" applyFont="0" applyAlignment="0" applyProtection="0"/>
    <xf numFmtId="0" fontId="6" fillId="37" borderId="53" applyNumberFormat="0" applyFont="0" applyAlignment="0" applyProtection="0"/>
    <xf numFmtId="0" fontId="6" fillId="37" borderId="53" applyNumberFormat="0" applyFont="0" applyAlignment="0" applyProtection="0"/>
    <xf numFmtId="0" fontId="6" fillId="37" borderId="53" applyNumberFormat="0" applyFont="0" applyAlignment="0" applyProtection="0"/>
    <xf numFmtId="0" fontId="6" fillId="37" borderId="53" applyNumberFormat="0" applyFont="0" applyAlignment="0" applyProtection="0"/>
    <xf numFmtId="0" fontId="6" fillId="37" borderId="53" applyNumberFormat="0" applyFont="0" applyAlignment="0" applyProtection="0"/>
    <xf numFmtId="0" fontId="6" fillId="37" borderId="53" applyNumberFormat="0" applyFont="0" applyAlignment="0" applyProtection="0"/>
    <xf numFmtId="0" fontId="6" fillId="37" borderId="53" applyNumberFormat="0" applyFont="0" applyAlignment="0" applyProtection="0"/>
    <xf numFmtId="0" fontId="6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26" fillId="0" borderId="119" applyNumberFormat="0" applyFill="0" applyAlignment="0" applyProtection="0"/>
    <xf numFmtId="0" fontId="11" fillId="37" borderId="124" applyNumberFormat="0" applyFont="0" applyAlignment="0" applyProtection="0"/>
    <xf numFmtId="49" fontId="13" fillId="3" borderId="126">
      <alignment vertical="center"/>
    </xf>
    <xf numFmtId="0" fontId="11" fillId="37" borderId="116" applyNumberFormat="0" applyFont="0" applyAlignment="0" applyProtection="0"/>
    <xf numFmtId="0" fontId="11" fillId="37" borderId="116" applyNumberFormat="0" applyFont="0" applyAlignment="0" applyProtection="0"/>
    <xf numFmtId="0" fontId="11" fillId="37" borderId="116" applyNumberFormat="0" applyFont="0" applyAlignment="0" applyProtection="0"/>
    <xf numFmtId="178" fontId="6" fillId="66" borderId="153" applyNumberFormat="0" applyProtection="0">
      <alignment horizontal="left" vertical="center" indent="1"/>
    </xf>
    <xf numFmtId="178" fontId="6" fillId="51" borderId="153" applyNumberFormat="0" applyProtection="0">
      <alignment horizontal="left" vertical="center" indent="1"/>
    </xf>
    <xf numFmtId="0" fontId="126" fillId="0" borderId="119" applyNumberFormat="0" applyFill="0" applyAlignment="0" applyProtection="0"/>
    <xf numFmtId="0" fontId="126" fillId="0" borderId="119" applyNumberFormat="0" applyFill="0" applyAlignment="0" applyProtection="0"/>
    <xf numFmtId="0" fontId="6" fillId="37" borderId="134" applyNumberFormat="0" applyFont="0" applyAlignment="0" applyProtection="0"/>
    <xf numFmtId="0" fontId="6" fillId="37" borderId="134" applyNumberFormat="0" applyFont="0" applyAlignment="0" applyProtection="0"/>
    <xf numFmtId="178" fontId="6" fillId="69" borderId="107" applyNumberFormat="0" applyProtection="0">
      <alignment horizontal="left" vertical="center" indent="1"/>
    </xf>
    <xf numFmtId="4" fontId="54" fillId="53" borderId="107" applyNumberFormat="0" applyProtection="0">
      <alignment horizontal="right" vertical="center"/>
    </xf>
    <xf numFmtId="0" fontId="11" fillId="37" borderId="134" applyNumberFormat="0" applyFont="0" applyAlignment="0" applyProtection="0"/>
    <xf numFmtId="0" fontId="11" fillId="37" borderId="134" applyNumberFormat="0" applyFont="0" applyAlignment="0" applyProtection="0"/>
    <xf numFmtId="0" fontId="11" fillId="37" borderId="134" applyNumberFormat="0" applyFont="0" applyAlignment="0" applyProtection="0"/>
    <xf numFmtId="0" fontId="172" fillId="31" borderId="84" applyAlignment="0" applyProtection="0"/>
    <xf numFmtId="0" fontId="11" fillId="37" borderId="134" applyNumberFormat="0" applyFont="0" applyAlignment="0" applyProtection="0"/>
    <xf numFmtId="0" fontId="14" fillId="37" borderId="152" applyNumberFormat="0" applyFont="0" applyAlignment="0" applyProtection="0"/>
    <xf numFmtId="180" fontId="51" fillId="0" borderId="150" applyFill="0" applyProtection="0"/>
    <xf numFmtId="0" fontId="11" fillId="37" borderId="124" applyNumberFormat="0" applyFont="0" applyAlignment="0" applyProtection="0"/>
    <xf numFmtId="49" fontId="13" fillId="3" borderId="144">
      <alignment vertical="center"/>
    </xf>
    <xf numFmtId="0" fontId="115" fillId="26" borderId="97" applyNumberFormat="0" applyAlignment="0" applyProtection="0"/>
    <xf numFmtId="0" fontId="115" fillId="26" borderId="97" applyNumberFormat="0" applyAlignment="0" applyProtection="0"/>
    <xf numFmtId="0" fontId="116" fillId="26" borderId="95" applyNumberFormat="0" applyAlignment="0" applyProtection="0"/>
    <xf numFmtId="0" fontId="116" fillId="26" borderId="95" applyNumberFormat="0" applyAlignment="0" applyProtection="0"/>
    <xf numFmtId="0" fontId="6" fillId="37" borderId="96" applyNumberFormat="0" applyFont="0" applyAlignment="0" applyProtection="0"/>
    <xf numFmtId="4" fontId="6" fillId="0" borderId="1"/>
    <xf numFmtId="4" fontId="6" fillId="0" borderId="1"/>
    <xf numFmtId="4" fontId="6" fillId="0" borderId="1"/>
    <xf numFmtId="4" fontId="6" fillId="0" borderId="1"/>
    <xf numFmtId="49" fontId="197" fillId="3" borderId="136">
      <alignment vertical="center"/>
    </xf>
    <xf numFmtId="0" fontId="116" fillId="26" borderId="151" applyNumberFormat="0" applyAlignment="0" applyProtection="0"/>
    <xf numFmtId="0" fontId="11" fillId="37" borderId="116" applyNumberFormat="0" applyFont="0" applyAlignment="0" applyProtection="0"/>
    <xf numFmtId="0" fontId="11" fillId="37" borderId="116" applyNumberFormat="0" applyFont="0" applyAlignment="0" applyProtection="0"/>
    <xf numFmtId="0" fontId="11" fillId="37" borderId="142" applyNumberFormat="0" applyFont="0" applyAlignment="0" applyProtection="0"/>
    <xf numFmtId="43" fontId="4" fillId="0" borderId="0" applyFont="0" applyFill="0" applyBorder="0" applyAlignment="0" applyProtection="0"/>
    <xf numFmtId="0" fontId="11" fillId="37" borderId="96" applyNumberFormat="0" applyFont="0" applyAlignment="0" applyProtection="0"/>
    <xf numFmtId="0" fontId="11" fillId="37" borderId="96" applyNumberFormat="0" applyFont="0" applyAlignment="0" applyProtection="0"/>
    <xf numFmtId="0" fontId="11" fillId="37" borderId="96" applyNumberFormat="0" applyFont="0" applyAlignment="0" applyProtection="0"/>
    <xf numFmtId="178" fontId="6" fillId="68" borderId="87" applyNumberFormat="0" applyProtection="0">
      <alignment horizontal="left" vertical="center" indent="1"/>
    </xf>
    <xf numFmtId="0" fontId="6" fillId="31" borderId="87" applyNumberFormat="0" applyProtection="0">
      <alignment horizontal="left" vertical="center" indent="1"/>
    </xf>
    <xf numFmtId="0" fontId="6" fillId="31" borderId="87" applyNumberFormat="0" applyProtection="0">
      <alignment horizontal="left" vertical="center" indent="1"/>
    </xf>
    <xf numFmtId="178" fontId="6" fillId="31" borderId="87" applyNumberFormat="0" applyProtection="0">
      <alignment horizontal="left" vertical="center" indent="1"/>
    </xf>
    <xf numFmtId="178" fontId="6" fillId="31" borderId="87" applyNumberFormat="0" applyProtection="0">
      <alignment horizontal="left" vertical="center" indent="1"/>
    </xf>
    <xf numFmtId="178" fontId="6" fillId="31" borderId="87" applyNumberFormat="0" applyProtection="0">
      <alignment horizontal="left" vertical="center" indent="1"/>
    </xf>
    <xf numFmtId="4" fontId="54" fillId="32" borderId="87" applyNumberFormat="0" applyProtection="0">
      <alignment horizontal="left" vertical="center" indent="1"/>
    </xf>
    <xf numFmtId="4" fontId="54" fillId="62" borderId="87" applyNumberFormat="0" applyProtection="0">
      <alignment horizontal="right" vertical="center"/>
    </xf>
    <xf numFmtId="4" fontId="204" fillId="7" borderId="92" applyNumberFormat="0" applyProtection="0">
      <alignment horizontal="right" vertical="center"/>
    </xf>
    <xf numFmtId="4" fontId="204" fillId="7" borderId="92" applyNumberFormat="0" applyProtection="0">
      <alignment horizontal="right" vertical="center"/>
    </xf>
    <xf numFmtId="0" fontId="6" fillId="51" borderId="87" applyNumberFormat="0" applyProtection="0">
      <alignment horizontal="left" vertical="center" indent="1"/>
    </xf>
    <xf numFmtId="37" fontId="103" fillId="31" borderId="73" applyFill="0" applyBorder="0" applyProtection="0"/>
    <xf numFmtId="49" fontId="12" fillId="3" borderId="108">
      <alignment vertical="center"/>
    </xf>
    <xf numFmtId="0" fontId="126" fillId="0" borderId="99" applyNumberFormat="0" applyFill="0" applyAlignment="0" applyProtection="0"/>
    <xf numFmtId="0" fontId="6" fillId="0" borderId="1">
      <alignment horizontal="right"/>
    </xf>
    <xf numFmtId="0" fontId="6" fillId="0" borderId="1">
      <alignment horizontal="right"/>
    </xf>
    <xf numFmtId="0" fontId="6" fillId="0" borderId="1">
      <alignment horizontal="right"/>
    </xf>
    <xf numFmtId="0" fontId="116" fillId="26" borderId="95" applyNumberFormat="0" applyAlignment="0" applyProtection="0"/>
    <xf numFmtId="0" fontId="73" fillId="13" borderId="95" applyNumberFormat="0" applyAlignment="0" applyProtection="0"/>
    <xf numFmtId="49" fontId="12" fillId="3" borderId="98">
      <alignment vertical="center"/>
    </xf>
    <xf numFmtId="49" fontId="12" fillId="3" borderId="98">
      <alignment vertical="center"/>
    </xf>
    <xf numFmtId="0" fontId="73" fillId="13" borderId="105" applyNumberFormat="0" applyAlignment="0" applyProtection="0"/>
    <xf numFmtId="0" fontId="44" fillId="26" borderId="115" applyNumberFormat="0" applyAlignment="0" applyProtection="0"/>
    <xf numFmtId="180" fontId="51" fillId="0" borderId="114" applyFill="0" applyProtection="0"/>
    <xf numFmtId="201" fontId="6" fillId="68" borderId="135" applyNumberFormat="0" applyProtection="0">
      <alignment horizontal="left" vertical="center" indent="1"/>
    </xf>
    <xf numFmtId="0" fontId="6" fillId="31" borderId="135" applyNumberFormat="0" applyProtection="0">
      <alignment horizontal="left" vertical="center" indent="1"/>
    </xf>
    <xf numFmtId="0" fontId="66" fillId="0" borderId="93">
      <alignment horizontal="left" vertical="center"/>
    </xf>
    <xf numFmtId="0" fontId="66" fillId="0" borderId="93">
      <alignment horizontal="left" vertical="center"/>
    </xf>
    <xf numFmtId="10" fontId="60" fillId="29" borderId="1" applyNumberFormat="0" applyFill="0" applyBorder="0" applyAlignment="0" applyProtection="0">
      <protection locked="0"/>
    </xf>
    <xf numFmtId="10" fontId="60" fillId="29" borderId="1" applyNumberFormat="0" applyFill="0" applyBorder="0" applyAlignment="0" applyProtection="0">
      <protection locked="0"/>
    </xf>
    <xf numFmtId="49" fontId="13" fillId="3" borderId="118">
      <alignment vertical="center"/>
    </xf>
    <xf numFmtId="49" fontId="13" fillId="3" borderId="118">
      <alignment vertical="center"/>
    </xf>
    <xf numFmtId="49" fontId="13" fillId="3" borderId="118">
      <alignment vertical="center"/>
    </xf>
    <xf numFmtId="49" fontId="13" fillId="3" borderId="118">
      <alignment vertical="center"/>
    </xf>
    <xf numFmtId="180" fontId="51" fillId="0" borderId="94" applyFill="0" applyProtection="0"/>
    <xf numFmtId="5" fontId="39" fillId="0" borderId="94" applyAlignment="0" applyProtection="0"/>
    <xf numFmtId="0" fontId="11" fillId="37" borderId="116" applyNumberFormat="0" applyFont="0" applyAlignment="0" applyProtection="0"/>
    <xf numFmtId="0" fontId="73" fillId="13" borderId="115" applyNumberFormat="0" applyAlignment="0" applyProtection="0"/>
    <xf numFmtId="0" fontId="73" fillId="13" borderId="115" applyNumberFormat="0" applyAlignment="0" applyProtection="0"/>
    <xf numFmtId="0" fontId="115" fillId="26" borderId="117" applyNumberFormat="0" applyAlignment="0" applyProtection="0"/>
    <xf numFmtId="0" fontId="6" fillId="51" borderId="77" applyNumberFormat="0" applyProtection="0">
      <alignment horizontal="left" vertical="center" indent="1"/>
    </xf>
    <xf numFmtId="4" fontId="204" fillId="7" borderId="82" applyNumberFormat="0" applyProtection="0">
      <alignment horizontal="right" vertical="center"/>
    </xf>
    <xf numFmtId="4" fontId="202" fillId="62" borderId="77" applyNumberFormat="0" applyProtection="0">
      <alignment horizontal="right" vertical="center"/>
    </xf>
    <xf numFmtId="178" fontId="6" fillId="51" borderId="77" applyNumberFormat="0" applyProtection="0">
      <alignment horizontal="left" vertical="center" indent="1"/>
    </xf>
    <xf numFmtId="0" fontId="6" fillId="51" borderId="77" applyNumberFormat="0" applyProtection="0">
      <alignment horizontal="left" vertical="center" indent="1"/>
    </xf>
    <xf numFmtId="178" fontId="6" fillId="51" borderId="77" applyNumberFormat="0" applyProtection="0">
      <alignment horizontal="left" vertical="center" indent="1"/>
    </xf>
    <xf numFmtId="201" fontId="6" fillId="69" borderId="153" applyNumberFormat="0" applyProtection="0">
      <alignment horizontal="left" vertical="center" indent="1"/>
    </xf>
    <xf numFmtId="40" fontId="6" fillId="43" borderId="73"/>
    <xf numFmtId="49" fontId="207" fillId="3" borderId="78">
      <alignment horizontal="center"/>
    </xf>
    <xf numFmtId="49" fontId="207" fillId="48" borderId="78">
      <alignment horizontal="center"/>
    </xf>
    <xf numFmtId="49" fontId="6" fillId="48" borderId="78">
      <alignment horizontal="center"/>
    </xf>
    <xf numFmtId="0" fontId="6" fillId="71" borderId="73"/>
    <xf numFmtId="0" fontId="6" fillId="72" borderId="73"/>
    <xf numFmtId="0" fontId="6" fillId="73" borderId="73"/>
    <xf numFmtId="0" fontId="6" fillId="71" borderId="73"/>
    <xf numFmtId="0" fontId="6" fillId="71" borderId="73"/>
    <xf numFmtId="40" fontId="6" fillId="74" borderId="73"/>
    <xf numFmtId="178" fontId="6" fillId="66" borderId="135" applyNumberFormat="0" applyProtection="0">
      <alignment horizontal="left" vertical="center" indent="1"/>
    </xf>
    <xf numFmtId="49" fontId="207" fillId="48" borderId="78">
      <alignment vertical="center"/>
    </xf>
    <xf numFmtId="49" fontId="207" fillId="3" borderId="78">
      <alignment vertical="center"/>
    </xf>
    <xf numFmtId="4" fontId="54" fillId="34" borderId="117" applyNumberFormat="0" applyProtection="0">
      <alignment horizontal="left" vertical="center" indent="1"/>
    </xf>
    <xf numFmtId="40" fontId="6" fillId="77" borderId="1"/>
    <xf numFmtId="49" fontId="13" fillId="3" borderId="136">
      <alignment vertical="center"/>
    </xf>
    <xf numFmtId="0" fontId="6" fillId="51" borderId="97" applyNumberFormat="0" applyProtection="0">
      <alignment horizontal="left" vertical="center" indent="1"/>
    </xf>
    <xf numFmtId="178" fontId="6" fillId="51" borderId="97" applyNumberFormat="0" applyProtection="0">
      <alignment horizontal="left" vertical="center" indent="1"/>
    </xf>
    <xf numFmtId="178" fontId="6" fillId="51" borderId="97" applyNumberFormat="0" applyProtection="0">
      <alignment horizontal="left" vertical="center" indent="1"/>
    </xf>
    <xf numFmtId="0" fontId="6" fillId="51" borderId="97" applyNumberFormat="0" applyProtection="0">
      <alignment horizontal="left" vertical="center" indent="1"/>
    </xf>
    <xf numFmtId="0" fontId="6" fillId="31" borderId="97" applyNumberFormat="0" applyProtection="0">
      <alignment horizontal="left" vertical="center" indent="1"/>
    </xf>
    <xf numFmtId="0" fontId="6" fillId="0" borderId="73">
      <alignment horizontal="right"/>
    </xf>
    <xf numFmtId="0" fontId="11" fillId="37" borderId="134" applyNumberFormat="0" applyFont="0" applyAlignment="0" applyProtection="0"/>
    <xf numFmtId="49" fontId="13" fillId="3" borderId="78">
      <alignment vertical="center"/>
    </xf>
    <xf numFmtId="0" fontId="1" fillId="0" borderId="0"/>
    <xf numFmtId="0" fontId="126" fillId="0" borderId="56" applyNumberFormat="0" applyFill="0" applyAlignment="0" applyProtection="0"/>
    <xf numFmtId="0" fontId="126" fillId="0" borderId="56" applyNumberFormat="0" applyFill="0" applyAlignment="0" applyProtection="0"/>
    <xf numFmtId="0" fontId="126" fillId="0" borderId="56" applyNumberFormat="0" applyFill="0" applyAlignment="0" applyProtection="0"/>
    <xf numFmtId="0" fontId="126" fillId="0" borderId="56" applyNumberFormat="0" applyFill="0" applyAlignment="0" applyProtection="0"/>
    <xf numFmtId="0" fontId="126" fillId="0" borderId="56" applyNumberFormat="0" applyFill="0" applyAlignment="0" applyProtection="0"/>
    <xf numFmtId="0" fontId="126" fillId="0" borderId="56" applyNumberFormat="0" applyFill="0" applyAlignment="0" applyProtection="0"/>
    <xf numFmtId="0" fontId="126" fillId="0" borderId="56" applyNumberFormat="0" applyFill="0" applyAlignment="0" applyProtection="0"/>
    <xf numFmtId="0" fontId="126" fillId="0" borderId="56" applyNumberFormat="0" applyFill="0" applyAlignment="0" applyProtection="0"/>
    <xf numFmtId="0" fontId="126" fillId="0" borderId="56" applyNumberFormat="0" applyFill="0" applyAlignment="0" applyProtection="0"/>
    <xf numFmtId="0" fontId="126" fillId="0" borderId="56" applyNumberFormat="0" applyFill="0" applyAlignment="0" applyProtection="0"/>
    <xf numFmtId="0" fontId="126" fillId="0" borderId="56" applyNumberFormat="0" applyFill="0" applyAlignment="0" applyProtection="0"/>
    <xf numFmtId="0" fontId="126" fillId="0" borderId="56" applyNumberFormat="0" applyFill="0" applyAlignment="0" applyProtection="0"/>
    <xf numFmtId="0" fontId="126" fillId="0" borderId="56" applyNumberFormat="0" applyFill="0" applyAlignment="0" applyProtection="0"/>
    <xf numFmtId="0" fontId="126" fillId="0" borderId="56" applyNumberFormat="0" applyFill="0" applyAlignment="0" applyProtection="0"/>
    <xf numFmtId="0" fontId="6" fillId="37" borderId="53" applyNumberFormat="0" applyFont="0" applyAlignment="0" applyProtection="0"/>
    <xf numFmtId="0" fontId="6" fillId="37" borderId="53" applyNumberFormat="0" applyFont="0" applyAlignment="0" applyProtection="0"/>
    <xf numFmtId="0" fontId="6" fillId="37" borderId="53" applyNumberFormat="0" applyFont="0" applyAlignment="0" applyProtection="0"/>
    <xf numFmtId="0" fontId="6" fillId="37" borderId="53" applyNumberFormat="0" applyFont="0" applyAlignment="0" applyProtection="0"/>
    <xf numFmtId="0" fontId="6" fillId="37" borderId="53" applyNumberFormat="0" applyFont="0" applyAlignment="0" applyProtection="0"/>
    <xf numFmtId="0" fontId="6" fillId="37" borderId="53" applyNumberFormat="0" applyFont="0" applyAlignment="0" applyProtection="0"/>
    <xf numFmtId="0" fontId="6" fillId="37" borderId="53" applyNumberFormat="0" applyFont="0" applyAlignment="0" applyProtection="0"/>
    <xf numFmtId="0" fontId="6" fillId="37" borderId="53" applyNumberFormat="0" applyFont="0" applyAlignment="0" applyProtection="0"/>
    <xf numFmtId="0" fontId="6" fillId="37" borderId="53" applyNumberFormat="0" applyFont="0" applyAlignment="0" applyProtection="0"/>
    <xf numFmtId="0" fontId="6" fillId="37" borderId="53" applyNumberFormat="0" applyFont="0" applyAlignment="0" applyProtection="0"/>
    <xf numFmtId="0" fontId="6" fillId="37" borderId="53" applyNumberFormat="0" applyFont="0" applyAlignment="0" applyProtection="0"/>
    <xf numFmtId="0" fontId="6" fillId="37" borderId="53" applyNumberFormat="0" applyFont="0" applyAlignment="0" applyProtection="0"/>
    <xf numFmtId="0" fontId="6" fillId="37" borderId="53" applyNumberFormat="0" applyFont="0" applyAlignment="0" applyProtection="0"/>
    <xf numFmtId="0" fontId="6" fillId="37" borderId="53" applyNumberFormat="0" applyFont="0" applyAlignment="0" applyProtection="0"/>
    <xf numFmtId="0" fontId="116" fillId="26" borderId="52" applyNumberFormat="0" applyAlignment="0" applyProtection="0"/>
    <xf numFmtId="0" fontId="116" fillId="26" borderId="52" applyNumberFormat="0" applyAlignment="0" applyProtection="0"/>
    <xf numFmtId="0" fontId="116" fillId="26" borderId="52" applyNumberFormat="0" applyAlignment="0" applyProtection="0"/>
    <xf numFmtId="0" fontId="116" fillId="26" borderId="52" applyNumberFormat="0" applyAlignment="0" applyProtection="0"/>
    <xf numFmtId="0" fontId="116" fillId="26" borderId="52" applyNumberFormat="0" applyAlignment="0" applyProtection="0"/>
    <xf numFmtId="0" fontId="116" fillId="26" borderId="52" applyNumberFormat="0" applyAlignment="0" applyProtection="0"/>
    <xf numFmtId="0" fontId="116" fillId="26" borderId="52" applyNumberFormat="0" applyAlignment="0" applyProtection="0"/>
    <xf numFmtId="0" fontId="116" fillId="26" borderId="52" applyNumberFormat="0" applyAlignment="0" applyProtection="0"/>
    <xf numFmtId="0" fontId="116" fillId="26" borderId="52" applyNumberFormat="0" applyAlignment="0" applyProtection="0"/>
    <xf numFmtId="0" fontId="116" fillId="26" borderId="52" applyNumberFormat="0" applyAlignment="0" applyProtection="0"/>
    <xf numFmtId="0" fontId="116" fillId="26" borderId="52" applyNumberFormat="0" applyAlignment="0" applyProtection="0"/>
    <xf numFmtId="0" fontId="116" fillId="26" borderId="52" applyNumberFormat="0" applyAlignment="0" applyProtection="0"/>
    <xf numFmtId="0" fontId="116" fillId="26" borderId="52" applyNumberFormat="0" applyAlignment="0" applyProtection="0"/>
    <xf numFmtId="0" fontId="116" fillId="26" borderId="52" applyNumberFormat="0" applyAlignment="0" applyProtection="0"/>
    <xf numFmtId="0" fontId="73" fillId="13" borderId="52" applyNumberFormat="0" applyAlignment="0" applyProtection="0"/>
    <xf numFmtId="0" fontId="73" fillId="13" borderId="52" applyNumberFormat="0" applyAlignment="0" applyProtection="0"/>
    <xf numFmtId="0" fontId="73" fillId="13" borderId="52" applyNumberFormat="0" applyAlignment="0" applyProtection="0"/>
    <xf numFmtId="0" fontId="73" fillId="13" borderId="52" applyNumberFormat="0" applyAlignment="0" applyProtection="0"/>
    <xf numFmtId="0" fontId="73" fillId="13" borderId="52" applyNumberFormat="0" applyAlignment="0" applyProtection="0"/>
    <xf numFmtId="0" fontId="73" fillId="13" borderId="52" applyNumberFormat="0" applyAlignment="0" applyProtection="0"/>
    <xf numFmtId="0" fontId="73" fillId="13" borderId="52" applyNumberFormat="0" applyAlignment="0" applyProtection="0"/>
    <xf numFmtId="0" fontId="73" fillId="13" borderId="52" applyNumberFormat="0" applyAlignment="0" applyProtection="0"/>
    <xf numFmtId="0" fontId="73" fillId="13" borderId="52" applyNumberFormat="0" applyAlignment="0" applyProtection="0"/>
    <xf numFmtId="0" fontId="73" fillId="13" borderId="52" applyNumberFormat="0" applyAlignment="0" applyProtection="0"/>
    <xf numFmtId="0" fontId="73" fillId="13" borderId="52" applyNumberFormat="0" applyAlignment="0" applyProtection="0"/>
    <xf numFmtId="0" fontId="73" fillId="13" borderId="52" applyNumberFormat="0" applyAlignment="0" applyProtection="0"/>
    <xf numFmtId="0" fontId="73" fillId="13" borderId="52" applyNumberFormat="0" applyAlignment="0" applyProtection="0"/>
    <xf numFmtId="0" fontId="73" fillId="13" borderId="52" applyNumberFormat="0" applyAlignment="0" applyProtection="0"/>
    <xf numFmtId="0" fontId="115" fillId="26" borderId="54" applyNumberFormat="0" applyAlignment="0" applyProtection="0"/>
    <xf numFmtId="0" fontId="115" fillId="26" borderId="54" applyNumberFormat="0" applyAlignment="0" applyProtection="0"/>
    <xf numFmtId="0" fontId="115" fillId="26" borderId="54" applyNumberFormat="0" applyAlignment="0" applyProtection="0"/>
    <xf numFmtId="0" fontId="115" fillId="26" borderId="54" applyNumberFormat="0" applyAlignment="0" applyProtection="0"/>
    <xf numFmtId="0" fontId="115" fillId="26" borderId="54" applyNumberFormat="0" applyAlignment="0" applyProtection="0"/>
    <xf numFmtId="0" fontId="115" fillId="26" borderId="54" applyNumberFormat="0" applyAlignment="0" applyProtection="0"/>
    <xf numFmtId="0" fontId="115" fillId="26" borderId="54" applyNumberFormat="0" applyAlignment="0" applyProtection="0"/>
    <xf numFmtId="0" fontId="115" fillId="26" borderId="54" applyNumberFormat="0" applyAlignment="0" applyProtection="0"/>
    <xf numFmtId="0" fontId="115" fillId="26" borderId="54" applyNumberFormat="0" applyAlignment="0" applyProtection="0"/>
    <xf numFmtId="0" fontId="115" fillId="26" borderId="54" applyNumberFormat="0" applyAlignment="0" applyProtection="0"/>
    <xf numFmtId="0" fontId="115" fillId="26" borderId="54" applyNumberFormat="0" applyAlignment="0" applyProtection="0"/>
    <xf numFmtId="0" fontId="115" fillId="26" borderId="54" applyNumberFormat="0" applyAlignment="0" applyProtection="0"/>
    <xf numFmtId="0" fontId="115" fillId="26" borderId="54" applyNumberFormat="0" applyAlignment="0" applyProtection="0"/>
    <xf numFmtId="0" fontId="115" fillId="26" borderId="54" applyNumberFormat="0" applyAlignment="0" applyProtection="0"/>
    <xf numFmtId="40" fontId="6" fillId="2" borderId="61"/>
    <xf numFmtId="40" fontId="6" fillId="2" borderId="61"/>
    <xf numFmtId="0" fontId="11" fillId="37" borderId="96" applyNumberFormat="0" applyFont="0" applyAlignment="0" applyProtection="0"/>
    <xf numFmtId="0" fontId="116" fillId="26" borderId="64" applyNumberFormat="0" applyAlignment="0" applyProtection="0"/>
    <xf numFmtId="0" fontId="11" fillId="37" borderId="65" applyNumberFormat="0" applyFont="0" applyAlignment="0" applyProtection="0"/>
    <xf numFmtId="4" fontId="106" fillId="27" borderId="93">
      <alignment horizontal="left" vertical="center" wrapText="1"/>
    </xf>
    <xf numFmtId="0" fontId="6" fillId="51" borderId="87" applyNumberFormat="0" applyProtection="0">
      <alignment horizontal="left" vertical="center" indent="1"/>
    </xf>
    <xf numFmtId="0" fontId="73" fillId="13" borderId="64" applyNumberFormat="0" applyAlignment="0" applyProtection="0"/>
    <xf numFmtId="40" fontId="6" fillId="2" borderId="61"/>
    <xf numFmtId="0" fontId="66" fillId="0" borderId="62">
      <alignment horizontal="left" vertical="center"/>
    </xf>
    <xf numFmtId="0" fontId="126" fillId="0" borderId="68" applyNumberFormat="0" applyFill="0" applyAlignment="0" applyProtection="0"/>
    <xf numFmtId="0" fontId="6" fillId="0" borderId="61">
      <alignment horizontal="right"/>
    </xf>
    <xf numFmtId="0" fontId="116" fillId="26" borderId="115" applyNumberFormat="0" applyAlignment="0" applyProtection="0"/>
    <xf numFmtId="0" fontId="115" fillId="26" borderId="66" applyNumberFormat="0" applyAlignment="0" applyProtection="0"/>
    <xf numFmtId="0" fontId="73" fillId="13" borderId="64" applyNumberFormat="0" applyAlignment="0" applyProtection="0"/>
    <xf numFmtId="0" fontId="73" fillId="13" borderId="64" applyNumberFormat="0" applyAlignment="0" applyProtection="0"/>
    <xf numFmtId="0" fontId="73" fillId="13" borderId="64" applyNumberFormat="0" applyAlignment="0" applyProtection="0"/>
    <xf numFmtId="49" fontId="13" fillId="3" borderId="67">
      <alignment vertical="center"/>
    </xf>
    <xf numFmtId="49" fontId="13" fillId="3" borderId="67">
      <alignment vertical="center"/>
    </xf>
    <xf numFmtId="49" fontId="13" fillId="3" borderId="67">
      <alignment vertical="center"/>
    </xf>
    <xf numFmtId="49" fontId="13" fillId="3" borderId="67">
      <alignment vertical="center"/>
    </xf>
    <xf numFmtId="49" fontId="13" fillId="3" borderId="67">
      <alignment vertical="center"/>
    </xf>
    <xf numFmtId="49" fontId="12" fillId="3" borderId="67">
      <alignment vertical="center"/>
    </xf>
    <xf numFmtId="49" fontId="12" fillId="3" borderId="67">
      <alignment vertical="center"/>
    </xf>
    <xf numFmtId="49" fontId="12" fillId="3" borderId="67">
      <alignment vertical="center"/>
    </xf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142" applyNumberFormat="0" applyFont="0" applyAlignment="0" applyProtection="0"/>
    <xf numFmtId="40" fontId="6" fillId="2" borderId="61"/>
    <xf numFmtId="4" fontId="6" fillId="0" borderId="83"/>
    <xf numFmtId="4" fontId="6" fillId="0" borderId="83"/>
    <xf numFmtId="4" fontId="6" fillId="0" borderId="83"/>
    <xf numFmtId="0" fontId="116" fillId="26" borderId="133" applyNumberFormat="0" applyAlignment="0" applyProtection="0"/>
    <xf numFmtId="49" fontId="13" fillId="3" borderId="126">
      <alignment vertical="center"/>
    </xf>
    <xf numFmtId="0" fontId="6" fillId="0" borderId="73">
      <alignment horizontal="right"/>
    </xf>
    <xf numFmtId="0" fontId="6" fillId="0" borderId="73">
      <alignment horizontal="right"/>
    </xf>
    <xf numFmtId="0" fontId="6" fillId="0" borderId="73">
      <alignment horizontal="right"/>
    </xf>
    <xf numFmtId="0" fontId="6" fillId="0" borderId="73">
      <alignment horizontal="right"/>
    </xf>
    <xf numFmtId="0" fontId="6" fillId="0" borderId="73">
      <alignment horizontal="right"/>
    </xf>
    <xf numFmtId="0" fontId="6" fillId="0" borderId="73">
      <alignment horizontal="right"/>
    </xf>
    <xf numFmtId="0" fontId="6" fillId="0" borderId="73">
      <alignment horizontal="right"/>
    </xf>
    <xf numFmtId="0" fontId="6" fillId="0" borderId="73">
      <alignment horizontal="right"/>
    </xf>
    <xf numFmtId="0" fontId="6" fillId="0" borderId="73">
      <alignment horizontal="right"/>
    </xf>
    <xf numFmtId="0" fontId="6" fillId="0" borderId="73">
      <alignment horizontal="right"/>
    </xf>
    <xf numFmtId="0" fontId="6" fillId="0" borderId="73">
      <alignment horizontal="right"/>
    </xf>
    <xf numFmtId="0" fontId="6" fillId="0" borderId="73">
      <alignment horizontal="right"/>
    </xf>
    <xf numFmtId="0" fontId="6" fillId="0" borderId="73">
      <alignment horizontal="right"/>
    </xf>
    <xf numFmtId="0" fontId="6" fillId="0" borderId="73">
      <alignment horizontal="right"/>
    </xf>
    <xf numFmtId="0" fontId="6" fillId="0" borderId="73">
      <alignment horizontal="right"/>
    </xf>
    <xf numFmtId="0" fontId="126" fillId="0" borderId="79" applyNumberFormat="0" applyFill="0" applyAlignment="0" applyProtection="0"/>
    <xf numFmtId="0" fontId="126" fillId="0" borderId="79" applyNumberFormat="0" applyFill="0" applyAlignment="0" applyProtection="0"/>
    <xf numFmtId="0" fontId="126" fillId="0" borderId="79" applyNumberFormat="0" applyFill="0" applyAlignment="0" applyProtection="0"/>
    <xf numFmtId="0" fontId="126" fillId="0" borderId="79" applyNumberFormat="0" applyFill="0" applyAlignment="0" applyProtection="0"/>
    <xf numFmtId="0" fontId="126" fillId="0" borderId="79" applyNumberFormat="0" applyFill="0" applyAlignment="0" applyProtection="0"/>
    <xf numFmtId="0" fontId="126" fillId="0" borderId="79" applyNumberFormat="0" applyFill="0" applyAlignment="0" applyProtection="0"/>
    <xf numFmtId="0" fontId="126" fillId="0" borderId="79" applyNumberFormat="0" applyFill="0" applyAlignment="0" applyProtection="0"/>
    <xf numFmtId="0" fontId="126" fillId="0" borderId="79" applyNumberFormat="0" applyFill="0" applyAlignment="0" applyProtection="0"/>
    <xf numFmtId="0" fontId="126" fillId="0" borderId="79" applyNumberFormat="0" applyFill="0" applyAlignment="0" applyProtection="0"/>
    <xf numFmtId="0" fontId="126" fillId="0" borderId="79" applyNumberFormat="0" applyFill="0" applyAlignment="0" applyProtection="0"/>
    <xf numFmtId="0" fontId="126" fillId="0" borderId="79" applyNumberFormat="0" applyFill="0" applyAlignment="0" applyProtection="0"/>
    <xf numFmtId="0" fontId="126" fillId="0" borderId="79" applyNumberFormat="0" applyFill="0" applyAlignment="0" applyProtection="0"/>
    <xf numFmtId="0" fontId="126" fillId="0" borderId="79" applyNumberFormat="0" applyFill="0" applyAlignment="0" applyProtection="0"/>
    <xf numFmtId="0" fontId="126" fillId="0" borderId="79" applyNumberFormat="0" applyFill="0" applyAlignment="0" applyProtection="0"/>
    <xf numFmtId="0" fontId="11" fillId="37" borderId="116" applyNumberFormat="0" applyFont="0" applyAlignment="0" applyProtection="0"/>
    <xf numFmtId="0" fontId="11" fillId="37" borderId="116" applyNumberFormat="0" applyFont="0" applyAlignment="0" applyProtection="0"/>
    <xf numFmtId="49" fontId="207" fillId="48" borderId="108">
      <alignment vertical="center"/>
    </xf>
    <xf numFmtId="0" fontId="11" fillId="37" borderId="134" applyNumberFormat="0" applyFont="0" applyAlignment="0" applyProtection="0"/>
    <xf numFmtId="0" fontId="11" fillId="37" borderId="152" applyNumberFormat="0" applyFont="0" applyAlignment="0" applyProtection="0"/>
    <xf numFmtId="0" fontId="11" fillId="37" borderId="142" applyNumberFormat="0" applyFont="0" applyAlignment="0" applyProtection="0"/>
    <xf numFmtId="0" fontId="11" fillId="37" borderId="142" applyNumberFormat="0" applyFont="0" applyAlignment="0" applyProtection="0"/>
    <xf numFmtId="0" fontId="11" fillId="37" borderId="142" applyNumberFormat="0" applyFont="0" applyAlignment="0" applyProtection="0"/>
    <xf numFmtId="0" fontId="11" fillId="37" borderId="96" applyNumberFormat="0" applyFont="0" applyAlignment="0" applyProtection="0"/>
    <xf numFmtId="0" fontId="11" fillId="37" borderId="96" applyNumberFormat="0" applyFont="0" applyAlignment="0" applyProtection="0"/>
    <xf numFmtId="0" fontId="6" fillId="37" borderId="86" applyNumberFormat="0" applyFont="0" applyAlignment="0" applyProtection="0"/>
    <xf numFmtId="0" fontId="6" fillId="37" borderId="86" applyNumberFormat="0" applyFont="0" applyAlignment="0" applyProtection="0"/>
    <xf numFmtId="0" fontId="11" fillId="37" borderId="96" applyNumberFormat="0" applyFont="0" applyAlignment="0" applyProtection="0"/>
    <xf numFmtId="0" fontId="11" fillId="37" borderId="96" applyNumberFormat="0" applyFont="0" applyAlignment="0" applyProtection="0"/>
    <xf numFmtId="0" fontId="98" fillId="26" borderId="87" applyNumberFormat="0" applyAlignment="0" applyProtection="0"/>
    <xf numFmtId="0" fontId="98" fillId="26" borderId="87" applyNumberFormat="0" applyAlignment="0" applyProtection="0"/>
    <xf numFmtId="0" fontId="98" fillId="26" borderId="87" applyNumberFormat="0" applyAlignment="0" applyProtection="0"/>
    <xf numFmtId="0" fontId="11" fillId="37" borderId="96" applyNumberFormat="0" applyFont="0" applyAlignment="0" applyProtection="0"/>
    <xf numFmtId="0" fontId="11" fillId="37" borderId="96" applyNumberFormat="0" applyFont="0" applyAlignment="0" applyProtection="0"/>
    <xf numFmtId="0" fontId="11" fillId="37" borderId="96" applyNumberFormat="0" applyFont="0" applyAlignment="0" applyProtection="0"/>
    <xf numFmtId="0" fontId="11" fillId="37" borderId="96" applyNumberFormat="0" applyFont="0" applyAlignment="0" applyProtection="0"/>
    <xf numFmtId="0" fontId="11" fillId="37" borderId="96" applyNumberFormat="0" applyFont="0" applyAlignment="0" applyProtection="0"/>
    <xf numFmtId="0" fontId="6" fillId="37" borderId="96" applyNumberFormat="0" applyFont="0" applyAlignment="0" applyProtection="0"/>
    <xf numFmtId="0" fontId="6" fillId="37" borderId="96" applyNumberFormat="0" applyFont="0" applyAlignment="0" applyProtection="0"/>
    <xf numFmtId="0" fontId="11" fillId="37" borderId="96" applyNumberFormat="0" applyFont="0" applyAlignment="0" applyProtection="0"/>
    <xf numFmtId="0" fontId="11" fillId="37" borderId="96" applyNumberFormat="0" applyFont="0" applyAlignment="0" applyProtection="0"/>
    <xf numFmtId="0" fontId="11" fillId="37" borderId="96" applyNumberFormat="0" applyFont="0" applyAlignment="0" applyProtection="0"/>
    <xf numFmtId="0" fontId="11" fillId="37" borderId="96" applyNumberFormat="0" applyFont="0" applyAlignment="0" applyProtection="0"/>
    <xf numFmtId="0" fontId="11" fillId="37" borderId="96" applyNumberFormat="0" applyFont="0" applyAlignment="0" applyProtection="0"/>
    <xf numFmtId="0" fontId="6" fillId="37" borderId="96" applyNumberFormat="0" applyFont="0" applyAlignment="0" applyProtection="0"/>
    <xf numFmtId="0" fontId="6" fillId="37" borderId="96" applyNumberFormat="0" applyFont="0" applyAlignment="0" applyProtection="0"/>
    <xf numFmtId="0" fontId="6" fillId="37" borderId="96" applyNumberFormat="0" applyFont="0" applyAlignment="0" applyProtection="0"/>
    <xf numFmtId="0" fontId="11" fillId="37" borderId="96" applyNumberFormat="0" applyFont="0" applyAlignment="0" applyProtection="0"/>
    <xf numFmtId="0" fontId="11" fillId="37" borderId="96" applyNumberFormat="0" applyFont="0" applyAlignment="0" applyProtection="0"/>
    <xf numFmtId="0" fontId="11" fillId="37" borderId="96" applyNumberFormat="0" applyFont="0" applyAlignment="0" applyProtection="0"/>
    <xf numFmtId="0" fontId="6" fillId="37" borderId="96" applyNumberFormat="0" applyFont="0" applyAlignment="0" applyProtection="0"/>
    <xf numFmtId="0" fontId="6" fillId="37" borderId="96" applyNumberFormat="0" applyFont="0" applyAlignment="0" applyProtection="0"/>
    <xf numFmtId="0" fontId="6" fillId="37" borderId="96" applyNumberFormat="0" applyFont="0" applyAlignment="0" applyProtection="0"/>
    <xf numFmtId="0" fontId="11" fillId="37" borderId="96" applyNumberFormat="0" applyFont="0" applyAlignment="0" applyProtection="0"/>
    <xf numFmtId="0" fontId="11" fillId="37" borderId="96" applyNumberFormat="0" applyFont="0" applyAlignment="0" applyProtection="0"/>
    <xf numFmtId="0" fontId="11" fillId="37" borderId="96" applyNumberFormat="0" applyFont="0" applyAlignment="0" applyProtection="0"/>
    <xf numFmtId="0" fontId="6" fillId="64" borderId="153" applyNumberFormat="0" applyProtection="0">
      <alignment horizontal="left" vertical="center" indent="1"/>
    </xf>
    <xf numFmtId="0" fontId="11" fillId="37" borderId="124" applyNumberFormat="0" applyFont="0" applyAlignment="0" applyProtection="0"/>
    <xf numFmtId="0" fontId="6" fillId="37" borderId="124" applyNumberFormat="0" applyFont="0" applyAlignment="0" applyProtection="0"/>
    <xf numFmtId="40" fontId="6" fillId="2" borderId="1"/>
    <xf numFmtId="40" fontId="6" fillId="2" borderId="1"/>
    <xf numFmtId="180" fontId="51" fillId="0" borderId="94" applyFill="0" applyProtection="0"/>
    <xf numFmtId="0" fontId="44" fillId="26" borderId="95" applyNumberFormat="0" applyAlignment="0" applyProtection="0"/>
    <xf numFmtId="0" fontId="44" fillId="26" borderId="95" applyNumberFormat="0" applyAlignment="0" applyProtection="0"/>
    <xf numFmtId="0" fontId="44" fillId="26" borderId="95" applyNumberFormat="0" applyAlignment="0" applyProtection="0"/>
    <xf numFmtId="0" fontId="45" fillId="26" borderId="95" applyNumberFormat="0" applyAlignment="0" applyProtection="0"/>
    <xf numFmtId="0" fontId="11" fillId="37" borderId="116" applyNumberFormat="0" applyFont="0" applyAlignment="0" applyProtection="0"/>
    <xf numFmtId="0" fontId="6" fillId="37" borderId="116" applyNumberFormat="0" applyFont="0" applyAlignment="0" applyProtection="0"/>
    <xf numFmtId="49" fontId="6" fillId="48" borderId="108">
      <alignment horizontal="center"/>
    </xf>
    <xf numFmtId="178" fontId="172" fillId="31" borderId="131" applyAlignment="0" applyProtection="0"/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0" fontId="6" fillId="37" borderId="86" applyNumberFormat="0" applyFont="0" applyAlignment="0" applyProtection="0"/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0" fontId="6" fillId="0" borderId="83">
      <alignment horizontal="right"/>
    </xf>
    <xf numFmtId="0" fontId="6" fillId="0" borderId="83">
      <alignment horizontal="right"/>
    </xf>
    <xf numFmtId="0" fontId="6" fillId="0" borderId="83">
      <alignment horizontal="right"/>
    </xf>
    <xf numFmtId="0" fontId="6" fillId="0" borderId="83">
      <alignment horizontal="right"/>
    </xf>
    <xf numFmtId="0" fontId="6" fillId="0" borderId="83">
      <alignment horizontal="right"/>
    </xf>
    <xf numFmtId="0" fontId="6" fillId="0" borderId="83">
      <alignment horizontal="right"/>
    </xf>
    <xf numFmtId="0" fontId="6" fillId="0" borderId="83">
      <alignment horizontal="right"/>
    </xf>
    <xf numFmtId="0" fontId="6" fillId="0" borderId="83">
      <alignment horizontal="right"/>
    </xf>
    <xf numFmtId="0" fontId="6" fillId="0" borderId="83">
      <alignment horizontal="right"/>
    </xf>
    <xf numFmtId="0" fontId="6" fillId="0" borderId="83">
      <alignment horizontal="right"/>
    </xf>
    <xf numFmtId="0" fontId="6" fillId="0" borderId="83">
      <alignment horizontal="right"/>
    </xf>
    <xf numFmtId="0" fontId="6" fillId="0" borderId="83">
      <alignment horizontal="right"/>
    </xf>
    <xf numFmtId="0" fontId="6" fillId="0" borderId="83">
      <alignment horizontal="right"/>
    </xf>
    <xf numFmtId="0" fontId="6" fillId="0" borderId="83">
      <alignment horizontal="right"/>
    </xf>
    <xf numFmtId="0" fontId="6" fillId="37" borderId="116" applyNumberFormat="0" applyFont="0" applyAlignment="0" applyProtection="0"/>
    <xf numFmtId="0" fontId="11" fillId="37" borderId="116" applyNumberFormat="0" applyFont="0" applyAlignment="0" applyProtection="0"/>
    <xf numFmtId="0" fontId="11" fillId="37" borderId="116" applyNumberFormat="0" applyFont="0" applyAlignment="0" applyProtection="0"/>
    <xf numFmtId="0" fontId="11" fillId="37" borderId="124" applyNumberFormat="0" applyFont="0" applyAlignment="0" applyProtection="0"/>
    <xf numFmtId="0" fontId="73" fillId="13" borderId="105" applyNumberFormat="0" applyAlignment="0" applyProtection="0"/>
    <xf numFmtId="0" fontId="11" fillId="37" borderId="124" applyNumberFormat="0" applyFont="0" applyAlignment="0" applyProtection="0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0" fontId="138" fillId="0" borderId="101" applyNumberFormat="0" applyFont="0" applyAlignment="0" applyProtection="0"/>
    <xf numFmtId="49" fontId="13" fillId="3" borderId="144">
      <alignment vertical="center"/>
    </xf>
    <xf numFmtId="49" fontId="13" fillId="3" borderId="144">
      <alignment vertical="center"/>
    </xf>
    <xf numFmtId="49" fontId="13" fillId="3" borderId="144">
      <alignment vertical="center"/>
    </xf>
    <xf numFmtId="0" fontId="172" fillId="31" borderId="93" applyAlignment="0" applyProtection="0"/>
    <xf numFmtId="49" fontId="13" fillId="3" borderId="136">
      <alignment vertical="center"/>
    </xf>
    <xf numFmtId="0" fontId="11" fillId="37" borderId="142" applyNumberFormat="0" applyFont="0" applyAlignment="0" applyProtection="0"/>
    <xf numFmtId="0" fontId="11" fillId="37" borderId="142" applyNumberFormat="0" applyFont="0" applyAlignment="0" applyProtection="0"/>
    <xf numFmtId="0" fontId="11" fillId="37" borderId="142" applyNumberFormat="0" applyFont="0" applyAlignment="0" applyProtection="0"/>
    <xf numFmtId="0" fontId="126" fillId="0" borderId="137" applyNumberFormat="0" applyFill="0" applyAlignment="0" applyProtection="0"/>
    <xf numFmtId="0" fontId="116" fillId="26" borderId="133" applyNumberFormat="0" applyAlignment="0" applyProtection="0"/>
    <xf numFmtId="0" fontId="11" fillId="37" borderId="142" applyNumberFormat="0" applyFont="0" applyAlignment="0" applyProtection="0"/>
    <xf numFmtId="0" fontId="115" fillId="26" borderId="125" applyNumberFormat="0" applyAlignment="0" applyProtection="0"/>
    <xf numFmtId="0" fontId="11" fillId="37" borderId="152" applyNumberFormat="0" applyFont="0" applyAlignment="0" applyProtection="0"/>
    <xf numFmtId="49" fontId="13" fillId="3" borderId="118">
      <alignment vertical="center"/>
    </xf>
    <xf numFmtId="49" fontId="13" fillId="3" borderId="118">
      <alignment vertical="center"/>
    </xf>
    <xf numFmtId="49" fontId="13" fillId="3" borderId="118">
      <alignment vertical="center"/>
    </xf>
    <xf numFmtId="49" fontId="13" fillId="3" borderId="118">
      <alignment vertical="center"/>
    </xf>
    <xf numFmtId="49" fontId="13" fillId="3" borderId="118">
      <alignment vertical="center"/>
    </xf>
    <xf numFmtId="49" fontId="13" fillId="3" borderId="118">
      <alignment vertical="center"/>
    </xf>
    <xf numFmtId="178" fontId="6" fillId="69" borderId="143" applyNumberFormat="0" applyProtection="0">
      <alignment horizontal="left" vertical="center" indent="1"/>
    </xf>
    <xf numFmtId="0" fontId="11" fillId="37" borderId="116" applyNumberFormat="0" applyFont="0" applyAlignment="0" applyProtection="0"/>
    <xf numFmtId="0" fontId="11" fillId="37" borderId="116" applyNumberFormat="0" applyFont="0" applyAlignment="0" applyProtection="0"/>
    <xf numFmtId="0" fontId="11" fillId="37" borderId="116" applyNumberFormat="0" applyFont="0" applyAlignment="0" applyProtection="0"/>
    <xf numFmtId="0" fontId="11" fillId="37" borderId="116" applyNumberFormat="0" applyFont="0" applyAlignment="0" applyProtection="0"/>
    <xf numFmtId="0" fontId="6" fillId="37" borderId="116" applyNumberFormat="0" applyFont="0" applyAlignment="0" applyProtection="0"/>
    <xf numFmtId="0" fontId="6" fillId="37" borderId="116" applyNumberFormat="0" applyFont="0" applyAlignment="0" applyProtection="0"/>
    <xf numFmtId="49" fontId="6" fillId="48" borderId="154">
      <alignment horizontal="center"/>
    </xf>
    <xf numFmtId="49" fontId="6" fillId="48" borderId="154">
      <alignment horizontal="center"/>
    </xf>
    <xf numFmtId="49" fontId="13" fillId="3" borderId="154">
      <alignment vertical="center"/>
    </xf>
    <xf numFmtId="0" fontId="126" fillId="0" borderId="119" applyNumberFormat="0" applyFill="0" applyAlignment="0" applyProtection="0"/>
    <xf numFmtId="0" fontId="126" fillId="0" borderId="119" applyNumberFormat="0" applyFill="0" applyAlignment="0" applyProtection="0"/>
    <xf numFmtId="0" fontId="6" fillId="37" borderId="116" applyNumberFormat="0" applyFont="0" applyAlignment="0" applyProtection="0"/>
    <xf numFmtId="0" fontId="6" fillId="37" borderId="116" applyNumberFormat="0" applyFont="0" applyAlignment="0" applyProtection="0"/>
    <xf numFmtId="0" fontId="6" fillId="37" borderId="116" applyNumberFormat="0" applyFont="0" applyAlignment="0" applyProtection="0"/>
    <xf numFmtId="181" fontId="18" fillId="34" borderId="83" applyNumberFormat="0" applyFont="0" applyAlignment="0">
      <protection locked="0"/>
    </xf>
    <xf numFmtId="181" fontId="18" fillId="34" borderId="83" applyNumberFormat="0" applyFont="0" applyAlignment="0">
      <protection locked="0"/>
    </xf>
    <xf numFmtId="181" fontId="18" fillId="34" borderId="83" applyNumberFormat="0" applyFont="0" applyAlignment="0">
      <protection locked="0"/>
    </xf>
    <xf numFmtId="181" fontId="18" fillId="34" borderId="83" applyNumberFormat="0" applyFont="0" applyAlignment="0">
      <protection locked="0"/>
    </xf>
    <xf numFmtId="181" fontId="18" fillId="34" borderId="83" applyNumberFormat="0" applyFont="0" applyAlignment="0">
      <protection locked="0"/>
    </xf>
    <xf numFmtId="181" fontId="18" fillId="34" borderId="83" applyNumberFormat="0" applyFont="0" applyAlignment="0">
      <protection locked="0"/>
    </xf>
    <xf numFmtId="181" fontId="18" fillId="34" borderId="83" applyNumberFormat="0" applyFont="0" applyAlignment="0">
      <protection locked="0"/>
    </xf>
    <xf numFmtId="181" fontId="18" fillId="34" borderId="83" applyNumberFormat="0" applyFont="0" applyAlignment="0">
      <protection locked="0"/>
    </xf>
    <xf numFmtId="181" fontId="18" fillId="34" borderId="83" applyNumberFormat="0" applyFont="0" applyAlignment="0">
      <protection locked="0"/>
    </xf>
    <xf numFmtId="10" fontId="65" fillId="32" borderId="83" applyNumberFormat="0" applyBorder="0" applyAlignment="0" applyProtection="0"/>
    <xf numFmtId="10" fontId="65" fillId="32" borderId="83" applyNumberFormat="0" applyBorder="0" applyAlignment="0" applyProtection="0"/>
    <xf numFmtId="10" fontId="65" fillId="32" borderId="83" applyNumberFormat="0" applyBorder="0" applyAlignment="0" applyProtection="0"/>
    <xf numFmtId="10" fontId="65" fillId="32" borderId="83" applyNumberFormat="0" applyBorder="0" applyAlignment="0" applyProtection="0"/>
    <xf numFmtId="10" fontId="65" fillId="32" borderId="83" applyNumberFormat="0" applyBorder="0" applyAlignment="0" applyProtection="0"/>
    <xf numFmtId="49" fontId="6" fillId="48" borderId="108">
      <alignment horizontal="center"/>
    </xf>
    <xf numFmtId="0" fontId="11" fillId="37" borderId="134" applyNumberFormat="0" applyFont="0" applyAlignment="0" applyProtection="0"/>
    <xf numFmtId="0" fontId="11" fillId="37" borderId="134" applyNumberFormat="0" applyFont="0" applyAlignment="0" applyProtection="0"/>
    <xf numFmtId="4" fontId="202" fillId="62" borderId="107" applyNumberFormat="0" applyProtection="0">
      <alignment horizontal="right" vertical="center"/>
    </xf>
    <xf numFmtId="201" fontId="6" fillId="69" borderId="107" applyNumberFormat="0" applyProtection="0">
      <alignment horizontal="left" vertical="center" indent="1"/>
    </xf>
    <xf numFmtId="178" fontId="6" fillId="31" borderId="107" applyNumberFormat="0" applyProtection="0">
      <alignment horizontal="left" vertical="center" indent="1"/>
    </xf>
    <xf numFmtId="0" fontId="66" fillId="0" borderId="84">
      <alignment horizontal="left" vertical="center"/>
    </xf>
    <xf numFmtId="0" fontId="66" fillId="0" borderId="84">
      <alignment horizontal="left" vertical="center"/>
    </xf>
    <xf numFmtId="0" fontId="66" fillId="0" borderId="84">
      <alignment horizontal="left" vertical="center"/>
    </xf>
    <xf numFmtId="0" fontId="66" fillId="0" borderId="84">
      <alignment horizontal="left" vertical="center"/>
    </xf>
    <xf numFmtId="178" fontId="6" fillId="66" borderId="107" applyNumberFormat="0" applyProtection="0">
      <alignment horizontal="left" vertical="center" indent="1"/>
    </xf>
    <xf numFmtId="178" fontId="6" fillId="67" borderId="107" applyNumberFormat="0" applyProtection="0">
      <alignment horizontal="left" vertical="center" indent="1"/>
    </xf>
    <xf numFmtId="0" fontId="6" fillId="64" borderId="107" applyNumberFormat="0" applyProtection="0">
      <alignment horizontal="left" vertical="center" indent="1"/>
    </xf>
    <xf numFmtId="201" fontId="6" fillId="65" borderId="107" applyNumberFormat="0" applyProtection="0">
      <alignment horizontal="left" vertical="center" indent="1"/>
    </xf>
    <xf numFmtId="10" fontId="60" fillId="29" borderId="83" applyNumberFormat="0" applyFill="0" applyBorder="0" applyAlignment="0" applyProtection="0">
      <protection locked="0"/>
    </xf>
    <xf numFmtId="10" fontId="60" fillId="29" borderId="83" applyNumberFormat="0" applyFill="0" applyBorder="0" applyAlignment="0" applyProtection="0">
      <protection locked="0"/>
    </xf>
    <xf numFmtId="10" fontId="60" fillId="29" borderId="83" applyNumberFormat="0" applyFill="0" applyBorder="0" applyAlignment="0" applyProtection="0">
      <protection locked="0"/>
    </xf>
    <xf numFmtId="10" fontId="60" fillId="29" borderId="83" applyNumberFormat="0" applyFill="0" applyBorder="0" applyAlignment="0" applyProtection="0">
      <protection locked="0"/>
    </xf>
    <xf numFmtId="10" fontId="60" fillId="29" borderId="83" applyNumberFormat="0" applyFill="0" applyBorder="0" applyAlignment="0" applyProtection="0">
      <protection locked="0"/>
    </xf>
    <xf numFmtId="0" fontId="11" fillId="37" borderId="134" applyNumberFormat="0" applyFont="0" applyAlignment="0" applyProtection="0"/>
    <xf numFmtId="178" fontId="6" fillId="51" borderId="153" applyNumberFormat="0" applyProtection="0">
      <alignment horizontal="left" vertical="center" indent="1"/>
    </xf>
    <xf numFmtId="49" fontId="207" fillId="48" borderId="154">
      <alignment vertical="center"/>
    </xf>
    <xf numFmtId="0" fontId="126" fillId="0" borderId="137" applyNumberFormat="0" applyFill="0" applyAlignment="0" applyProtection="0"/>
    <xf numFmtId="0" fontId="6" fillId="37" borderId="134" applyNumberFormat="0" applyFont="0" applyAlignment="0" applyProtection="0"/>
    <xf numFmtId="0" fontId="116" fillId="26" borderId="133" applyNumberFormat="0" applyAlignment="0" applyProtection="0"/>
    <xf numFmtId="0" fontId="116" fillId="26" borderId="133" applyNumberFormat="0" applyAlignment="0" applyProtection="0"/>
    <xf numFmtId="0" fontId="73" fillId="13" borderId="133" applyNumberFormat="0" applyAlignment="0" applyProtection="0"/>
    <xf numFmtId="0" fontId="73" fillId="13" borderId="133" applyNumberFormat="0" applyAlignment="0" applyProtection="0"/>
    <xf numFmtId="0" fontId="115" fillId="26" borderId="135" applyNumberFormat="0" applyAlignment="0" applyProtection="0"/>
    <xf numFmtId="0" fontId="115" fillId="26" borderId="135" applyNumberFormat="0" applyAlignment="0" applyProtection="0"/>
    <xf numFmtId="49" fontId="13" fillId="3" borderId="144">
      <alignment vertical="center"/>
    </xf>
    <xf numFmtId="49" fontId="207" fillId="3" borderId="126">
      <alignment vertical="center"/>
    </xf>
    <xf numFmtId="49" fontId="197" fillId="3" borderId="126">
      <alignment vertical="center"/>
    </xf>
    <xf numFmtId="0" fontId="11" fillId="37" borderId="152" applyNumberFormat="0" applyFont="0" applyAlignment="0" applyProtection="0"/>
    <xf numFmtId="0" fontId="11" fillId="37" borderId="152" applyNumberFormat="0" applyFont="0" applyAlignment="0" applyProtection="0"/>
    <xf numFmtId="0" fontId="11" fillId="37" borderId="152" applyNumberFormat="0" applyFont="0" applyAlignment="0" applyProtection="0"/>
    <xf numFmtId="0" fontId="11" fillId="37" borderId="152" applyNumberFormat="0" applyFont="0" applyAlignment="0" applyProtection="0"/>
    <xf numFmtId="0" fontId="11" fillId="37" borderId="152" applyNumberFormat="0" applyFont="0" applyAlignment="0" applyProtection="0"/>
    <xf numFmtId="0" fontId="11" fillId="37" borderId="152" applyNumberFormat="0" applyFont="0" applyAlignment="0" applyProtection="0"/>
    <xf numFmtId="0" fontId="11" fillId="37" borderId="152" applyNumberFormat="0" applyFont="0" applyAlignment="0" applyProtection="0"/>
    <xf numFmtId="0" fontId="11" fillId="37" borderId="152" applyNumberFormat="0" applyFont="0" applyAlignment="0" applyProtection="0"/>
    <xf numFmtId="0" fontId="11" fillId="37" borderId="152" applyNumberFormat="0" applyFont="0" applyAlignment="0" applyProtection="0"/>
    <xf numFmtId="0" fontId="11" fillId="37" borderId="152" applyNumberFormat="0" applyFont="0" applyAlignment="0" applyProtection="0"/>
    <xf numFmtId="0" fontId="11" fillId="37" borderId="152" applyNumberFormat="0" applyFont="0" applyAlignment="0" applyProtection="0"/>
    <xf numFmtId="0" fontId="11" fillId="37" borderId="152" applyNumberFormat="0" applyFont="0" applyAlignment="0" applyProtection="0"/>
    <xf numFmtId="0" fontId="6" fillId="37" borderId="152" applyNumberFormat="0" applyFont="0" applyAlignment="0" applyProtection="0"/>
    <xf numFmtId="0" fontId="6" fillId="37" borderId="152" applyNumberFormat="0" applyFont="0" applyAlignment="0" applyProtection="0"/>
    <xf numFmtId="49" fontId="6" fillId="48" borderId="126">
      <alignment horizontal="center"/>
    </xf>
    <xf numFmtId="49" fontId="6" fillId="3" borderId="126">
      <alignment horizontal="center"/>
    </xf>
    <xf numFmtId="49" fontId="6" fillId="48" borderId="126">
      <alignment horizontal="center"/>
    </xf>
    <xf numFmtId="49" fontId="6" fillId="48" borderId="126">
      <alignment horizontal="center"/>
    </xf>
    <xf numFmtId="49" fontId="207" fillId="48" borderId="126">
      <alignment horizontal="center"/>
    </xf>
    <xf numFmtId="49" fontId="207" fillId="3" borderId="126">
      <alignment horizontal="center"/>
    </xf>
    <xf numFmtId="0" fontId="6" fillId="37" borderId="152" applyNumberFormat="0" applyFont="0" applyAlignment="0" applyProtection="0"/>
    <xf numFmtId="0" fontId="6" fillId="37" borderId="152" applyNumberFormat="0" applyFont="0" applyAlignment="0" applyProtection="0"/>
    <xf numFmtId="0" fontId="6" fillId="37" borderId="152" applyNumberFormat="0" applyFont="0" applyAlignment="0" applyProtection="0"/>
    <xf numFmtId="0" fontId="6" fillId="37" borderId="152" applyNumberFormat="0" applyFont="0" applyAlignment="0" applyProtection="0"/>
    <xf numFmtId="0" fontId="11" fillId="37" borderId="152" applyNumberFormat="0" applyFont="0" applyAlignment="0" applyProtection="0"/>
    <xf numFmtId="0" fontId="11" fillId="37" borderId="152" applyNumberFormat="0" applyFont="0" applyAlignment="0" applyProtection="0"/>
    <xf numFmtId="0" fontId="11" fillId="37" borderId="152" applyNumberFormat="0" applyFont="0" applyAlignment="0" applyProtection="0"/>
    <xf numFmtId="0" fontId="11" fillId="37" borderId="152" applyNumberFormat="0" applyFont="0" applyAlignment="0" applyProtection="0"/>
    <xf numFmtId="178" fontId="6" fillId="51" borderId="125" applyNumberFormat="0" applyProtection="0">
      <alignment horizontal="left" vertical="center" indent="1"/>
    </xf>
    <xf numFmtId="0" fontId="6" fillId="51" borderId="125" applyNumberFormat="0" applyProtection="0">
      <alignment horizontal="left" vertical="center" indent="1"/>
    </xf>
    <xf numFmtId="0" fontId="6" fillId="51" borderId="125" applyNumberFormat="0" applyProtection="0">
      <alignment horizontal="left" vertical="center" indent="1"/>
    </xf>
    <xf numFmtId="178" fontId="6" fillId="51" borderId="125" applyNumberFormat="0" applyProtection="0">
      <alignment horizontal="left" vertical="center" indent="1"/>
    </xf>
    <xf numFmtId="178" fontId="6" fillId="31" borderId="125" applyNumberFormat="0" applyProtection="0">
      <alignment horizontal="left" vertical="center" indent="1"/>
    </xf>
    <xf numFmtId="178" fontId="6" fillId="66" borderId="125" applyNumberFormat="0" applyProtection="0">
      <alignment horizontal="left" vertical="center" indent="1"/>
    </xf>
    <xf numFmtId="178" fontId="6" fillId="64" borderId="125" applyNumberFormat="0" applyProtection="0">
      <alignment horizontal="left" vertical="center" indent="1"/>
    </xf>
    <xf numFmtId="178" fontId="6" fillId="65" borderId="125" applyNumberFormat="0" applyProtection="0">
      <alignment horizontal="left" vertical="center" indent="1"/>
    </xf>
    <xf numFmtId="0" fontId="6" fillId="64" borderId="125" applyNumberFormat="0" applyProtection="0">
      <alignment horizontal="left" vertical="center" indent="1"/>
    </xf>
    <xf numFmtId="4" fontId="22" fillId="64" borderId="125" applyNumberFormat="0" applyProtection="0">
      <alignment horizontal="left" vertical="center" indent="1"/>
    </xf>
    <xf numFmtId="0" fontId="11" fillId="37" borderId="152" applyNumberFormat="0" applyFont="0" applyAlignment="0" applyProtection="0"/>
    <xf numFmtId="0" fontId="6" fillId="51" borderId="125" applyNumberFormat="0" applyProtection="0">
      <alignment horizontal="left" vertical="center" indent="1"/>
    </xf>
    <xf numFmtId="0" fontId="6" fillId="51" borderId="125" applyNumberFormat="0" applyProtection="0">
      <alignment horizontal="left" vertical="center" indent="1"/>
    </xf>
    <xf numFmtId="4" fontId="65" fillId="20" borderId="130" applyNumberFormat="0" applyProtection="0">
      <alignment horizontal="left" vertical="center" indent="1"/>
    </xf>
    <xf numFmtId="0" fontId="6" fillId="51" borderId="125" applyNumberFormat="0" applyProtection="0">
      <alignment horizontal="left" vertical="center" indent="1"/>
    </xf>
    <xf numFmtId="178" fontId="6" fillId="51" borderId="125" applyNumberFormat="0" applyProtection="0">
      <alignment horizontal="left" vertical="center" indent="1"/>
    </xf>
    <xf numFmtId="178" fontId="6" fillId="51" borderId="125" applyNumberFormat="0" applyProtection="0">
      <alignment horizontal="left" vertical="center" indent="1"/>
    </xf>
    <xf numFmtId="0" fontId="6" fillId="51" borderId="125" applyNumberFormat="0" applyProtection="0">
      <alignment horizontal="left" vertical="center" indent="1"/>
    </xf>
    <xf numFmtId="4" fontId="54" fillId="34" borderId="125" applyNumberFormat="0" applyProtection="0">
      <alignment horizontal="left" vertical="center" indent="1"/>
    </xf>
    <xf numFmtId="4" fontId="202" fillId="34" borderId="125" applyNumberFormat="0" applyProtection="0">
      <alignment vertical="center"/>
    </xf>
    <xf numFmtId="4" fontId="54" fillId="34" borderId="125" applyNumberFormat="0" applyProtection="0">
      <alignment vertical="center"/>
    </xf>
    <xf numFmtId="0" fontId="11" fillId="37" borderId="152" applyNumberFormat="0" applyFont="0" applyAlignment="0" applyProtection="0"/>
    <xf numFmtId="0" fontId="11" fillId="37" borderId="152" applyNumberFormat="0" applyFont="0" applyAlignment="0" applyProtection="0"/>
    <xf numFmtId="0" fontId="11" fillId="37" borderId="152" applyNumberFormat="0" applyFont="0" applyAlignment="0" applyProtection="0"/>
    <xf numFmtId="0" fontId="11" fillId="37" borderId="152" applyNumberFormat="0" applyFont="0" applyAlignment="0" applyProtection="0"/>
    <xf numFmtId="0" fontId="11" fillId="37" borderId="152" applyNumberFormat="0" applyFont="0" applyAlignment="0" applyProtection="0"/>
    <xf numFmtId="0" fontId="11" fillId="37" borderId="152" applyNumberFormat="0" applyFont="0" applyAlignment="0" applyProtection="0"/>
    <xf numFmtId="0" fontId="11" fillId="37" borderId="152" applyNumberFormat="0" applyFont="0" applyAlignment="0" applyProtection="0"/>
    <xf numFmtId="0" fontId="11" fillId="37" borderId="142" applyNumberFormat="0" applyFont="0" applyAlignment="0" applyProtection="0"/>
    <xf numFmtId="0" fontId="6" fillId="37" borderId="96" applyNumberFormat="0" applyFont="0" applyAlignment="0" applyProtection="0"/>
    <xf numFmtId="0" fontId="6" fillId="37" borderId="96" applyNumberFormat="0" applyFont="0" applyAlignment="0" applyProtection="0"/>
    <xf numFmtId="0" fontId="6" fillId="37" borderId="96" applyNumberFormat="0" applyFont="0" applyAlignment="0" applyProtection="0"/>
    <xf numFmtId="0" fontId="11" fillId="37" borderId="96" applyNumberFormat="0" applyFont="0" applyAlignment="0" applyProtection="0"/>
    <xf numFmtId="0" fontId="11" fillId="37" borderId="96" applyNumberFormat="0" applyFont="0" applyAlignment="0" applyProtection="0"/>
    <xf numFmtId="0" fontId="11" fillId="37" borderId="96" applyNumberFormat="0" applyFont="0" applyAlignment="0" applyProtection="0"/>
    <xf numFmtId="0" fontId="11" fillId="37" borderId="96" applyNumberFormat="0" applyFont="0" applyAlignment="0" applyProtection="0"/>
    <xf numFmtId="0" fontId="6" fillId="37" borderId="96" applyNumberFormat="0" applyFont="0" applyAlignment="0" applyProtection="0"/>
    <xf numFmtId="178" fontId="6" fillId="51" borderId="87" applyNumberFormat="0" applyProtection="0">
      <alignment horizontal="left" vertical="center" indent="1"/>
    </xf>
    <xf numFmtId="4" fontId="54" fillId="52" borderId="87" applyNumberFormat="0" applyProtection="0">
      <alignment horizontal="right" vertical="center"/>
    </xf>
    <xf numFmtId="4" fontId="54" fillId="53" borderId="87" applyNumberFormat="0" applyProtection="0">
      <alignment horizontal="right" vertical="center"/>
    </xf>
    <xf numFmtId="4" fontId="54" fillId="54" borderId="87" applyNumberFormat="0" applyProtection="0">
      <alignment horizontal="right" vertical="center"/>
    </xf>
    <xf numFmtId="4" fontId="54" fillId="62" borderId="87" applyNumberFormat="0" applyProtection="0">
      <alignment horizontal="right" vertical="center"/>
    </xf>
    <xf numFmtId="4" fontId="54" fillId="62" borderId="87" applyNumberFormat="0" applyProtection="0">
      <alignment horizontal="right" vertical="center"/>
    </xf>
    <xf numFmtId="4" fontId="65" fillId="20" borderId="92" applyNumberFormat="0" applyProtection="0">
      <alignment horizontal="left" vertical="center" indent="1"/>
    </xf>
    <xf numFmtId="0" fontId="6" fillId="51" borderId="87" applyNumberFormat="0" applyProtection="0">
      <alignment horizontal="left" vertical="center" indent="1"/>
    </xf>
    <xf numFmtId="0" fontId="11" fillId="37" borderId="96" applyNumberFormat="0" applyFont="0" applyAlignment="0" applyProtection="0"/>
    <xf numFmtId="0" fontId="11" fillId="37" borderId="96" applyNumberFormat="0" applyFont="0" applyAlignment="0" applyProtection="0"/>
    <xf numFmtId="0" fontId="11" fillId="37" borderId="96" applyNumberFormat="0" applyFont="0" applyAlignment="0" applyProtection="0"/>
    <xf numFmtId="0" fontId="11" fillId="37" borderId="96" applyNumberFormat="0" applyFont="0" applyAlignment="0" applyProtection="0"/>
    <xf numFmtId="0" fontId="11" fillId="37" borderId="96" applyNumberFormat="0" applyFont="0" applyAlignment="0" applyProtection="0"/>
    <xf numFmtId="0" fontId="11" fillId="37" borderId="96" applyNumberFormat="0" applyFont="0" applyAlignment="0" applyProtection="0"/>
    <xf numFmtId="0" fontId="116" fillId="26" borderId="105" applyNumberFormat="0" applyAlignment="0" applyProtection="0"/>
    <xf numFmtId="49" fontId="12" fillId="3" borderId="108">
      <alignment vertical="center"/>
    </xf>
    <xf numFmtId="0" fontId="11" fillId="37" borderId="134" applyNumberFormat="0" applyFont="0" applyAlignment="0" applyProtection="0"/>
    <xf numFmtId="0" fontId="6" fillId="37" borderId="106" applyNumberFormat="0" applyFont="0" applyAlignment="0" applyProtection="0"/>
    <xf numFmtId="0" fontId="6" fillId="37" borderId="106" applyNumberFormat="0" applyFont="0" applyAlignment="0" applyProtection="0"/>
    <xf numFmtId="0" fontId="6" fillId="0" borderId="1">
      <alignment horizontal="right"/>
    </xf>
    <xf numFmtId="0" fontId="6" fillId="0" borderId="1">
      <alignment horizontal="right"/>
    </xf>
    <xf numFmtId="0" fontId="6" fillId="0" borderId="1">
      <alignment horizontal="right"/>
    </xf>
    <xf numFmtId="0" fontId="115" fillId="26" borderId="97" applyNumberFormat="0" applyAlignment="0" applyProtection="0"/>
    <xf numFmtId="40" fontId="6" fillId="2" borderId="1"/>
    <xf numFmtId="40" fontId="6" fillId="2" borderId="1"/>
    <xf numFmtId="40" fontId="6" fillId="2" borderId="1"/>
    <xf numFmtId="0" fontId="98" fillId="26" borderId="97" applyNumberFormat="0" applyAlignment="0" applyProtection="0"/>
    <xf numFmtId="0" fontId="98" fillId="26" borderId="97" applyNumberFormat="0" applyAlignment="0" applyProtection="0"/>
    <xf numFmtId="0" fontId="99" fillId="26" borderId="97" applyNumberFormat="0" applyAlignment="0" applyProtection="0"/>
    <xf numFmtId="0" fontId="99" fillId="26" borderId="97" applyNumberFormat="0" applyAlignment="0" applyProtection="0"/>
    <xf numFmtId="0" fontId="99" fillId="26" borderId="97" applyNumberFormat="0" applyAlignment="0" applyProtection="0"/>
    <xf numFmtId="0" fontId="99" fillId="26" borderId="97" applyNumberFormat="0" applyAlignment="0" applyProtection="0"/>
    <xf numFmtId="0" fontId="99" fillId="26" borderId="97" applyNumberFormat="0" applyAlignment="0" applyProtection="0"/>
    <xf numFmtId="0" fontId="6" fillId="37" borderId="96" applyNumberFormat="0" applyFont="0" applyAlignment="0" applyProtection="0"/>
    <xf numFmtId="0" fontId="6" fillId="37" borderId="96" applyNumberFormat="0" applyFont="0" applyAlignment="0" applyProtection="0"/>
    <xf numFmtId="0" fontId="6" fillId="37" borderId="116" applyNumberFormat="0" applyFont="0" applyAlignment="0" applyProtection="0"/>
    <xf numFmtId="5" fontId="38" fillId="0" borderId="94" applyAlignment="0" applyProtection="0"/>
    <xf numFmtId="5" fontId="39" fillId="0" borderId="94" applyAlignment="0" applyProtection="0"/>
    <xf numFmtId="5" fontId="39" fillId="0" borderId="94" applyAlignment="0" applyProtection="0"/>
    <xf numFmtId="5" fontId="39" fillId="0" borderId="94" applyAlignment="0" applyProtection="0"/>
    <xf numFmtId="5" fontId="38" fillId="0" borderId="94" applyAlignment="0" applyProtection="0"/>
    <xf numFmtId="49" fontId="13" fillId="3" borderId="126">
      <alignment vertical="center"/>
    </xf>
    <xf numFmtId="49" fontId="13" fillId="3" borderId="126">
      <alignment vertical="center"/>
    </xf>
    <xf numFmtId="40" fontId="6" fillId="77" borderId="61"/>
    <xf numFmtId="40" fontId="6" fillId="78" borderId="61"/>
    <xf numFmtId="40" fontId="6" fillId="77" borderId="61"/>
    <xf numFmtId="40" fontId="6" fillId="77" borderId="61"/>
    <xf numFmtId="40" fontId="6" fillId="78" borderId="61"/>
    <xf numFmtId="40" fontId="6" fillId="77" borderId="61"/>
    <xf numFmtId="40" fontId="6" fillId="76" borderId="61"/>
    <xf numFmtId="40" fontId="6" fillId="76" borderId="61"/>
    <xf numFmtId="40" fontId="6" fillId="76" borderId="61"/>
    <xf numFmtId="49" fontId="17" fillId="0" borderId="61">
      <alignment horizontal="right"/>
    </xf>
    <xf numFmtId="4" fontId="6" fillId="0" borderId="73"/>
    <xf numFmtId="4" fontId="6" fillId="0" borderId="73"/>
    <xf numFmtId="49" fontId="207" fillId="48" borderId="67">
      <alignment vertical="center"/>
    </xf>
    <xf numFmtId="4" fontId="6" fillId="0" borderId="73"/>
    <xf numFmtId="49" fontId="207" fillId="48" borderId="67">
      <alignment vertical="center"/>
    </xf>
    <xf numFmtId="49" fontId="207" fillId="3" borderId="67">
      <alignment vertical="center"/>
    </xf>
    <xf numFmtId="49" fontId="197" fillId="3" borderId="67">
      <alignment vertical="center"/>
    </xf>
    <xf numFmtId="4" fontId="6" fillId="0" borderId="73"/>
    <xf numFmtId="49" fontId="207" fillId="3" borderId="67">
      <alignment vertical="center"/>
    </xf>
    <xf numFmtId="4" fontId="6" fillId="0" borderId="73"/>
    <xf numFmtId="49" fontId="207" fillId="3" borderId="67">
      <alignment vertical="center"/>
    </xf>
    <xf numFmtId="49" fontId="207" fillId="48" borderId="67">
      <alignment vertical="center"/>
    </xf>
    <xf numFmtId="49" fontId="207" fillId="48" borderId="67">
      <alignment vertical="center"/>
    </xf>
    <xf numFmtId="4" fontId="6" fillId="0" borderId="73"/>
    <xf numFmtId="40" fontId="6" fillId="43" borderId="61"/>
    <xf numFmtId="40" fontId="6" fillId="70" borderId="61"/>
    <xf numFmtId="40" fontId="6" fillId="75" borderId="61"/>
    <xf numFmtId="40" fontId="6" fillId="75" borderId="61"/>
    <xf numFmtId="40" fontId="6" fillId="70" borderId="61"/>
    <xf numFmtId="40" fontId="6" fillId="43" borderId="61"/>
    <xf numFmtId="40" fontId="6" fillId="74" borderId="61"/>
    <xf numFmtId="40" fontId="6" fillId="74" borderId="61"/>
    <xf numFmtId="40" fontId="6" fillId="74" borderId="61"/>
    <xf numFmtId="0" fontId="6" fillId="43" borderId="61"/>
    <xf numFmtId="0" fontId="6" fillId="43" borderId="61"/>
    <xf numFmtId="0" fontId="6" fillId="43" borderId="61"/>
    <xf numFmtId="0" fontId="6" fillId="71" borderId="61"/>
    <xf numFmtId="0" fontId="6" fillId="71" borderId="61"/>
    <xf numFmtId="0" fontId="6" fillId="73" borderId="61"/>
    <xf numFmtId="0" fontId="6" fillId="72" borderId="61"/>
    <xf numFmtId="0" fontId="6" fillId="71" borderId="61"/>
    <xf numFmtId="4" fontId="6" fillId="0" borderId="73"/>
    <xf numFmtId="4" fontId="6" fillId="0" borderId="73"/>
    <xf numFmtId="49" fontId="6" fillId="48" borderId="67">
      <alignment horizontal="center"/>
    </xf>
    <xf numFmtId="49" fontId="6" fillId="48" borderId="67">
      <alignment horizontal="center"/>
    </xf>
    <xf numFmtId="49" fontId="6" fillId="3" borderId="67">
      <alignment horizontal="center"/>
    </xf>
    <xf numFmtId="49" fontId="6" fillId="48" borderId="67">
      <alignment horizontal="center"/>
    </xf>
    <xf numFmtId="49" fontId="6" fillId="48" borderId="67">
      <alignment horizontal="center"/>
    </xf>
    <xf numFmtId="49" fontId="207" fillId="48" borderId="67">
      <alignment horizontal="center"/>
    </xf>
    <xf numFmtId="49" fontId="207" fillId="48" borderId="67">
      <alignment horizontal="center"/>
    </xf>
    <xf numFmtId="49" fontId="207" fillId="3" borderId="67">
      <alignment horizontal="center"/>
    </xf>
    <xf numFmtId="49" fontId="207" fillId="48" borderId="67">
      <alignment horizontal="center"/>
    </xf>
    <xf numFmtId="49" fontId="207" fillId="48" borderId="67">
      <alignment horizontal="center"/>
    </xf>
    <xf numFmtId="40" fontId="6" fillId="47" borderId="61"/>
    <xf numFmtId="40" fontId="6" fillId="47" borderId="61"/>
    <xf numFmtId="40" fontId="6" fillId="47" borderId="61"/>
    <xf numFmtId="40" fontId="6" fillId="2" borderId="61"/>
    <xf numFmtId="40" fontId="6" fillId="47" borderId="61"/>
    <xf numFmtId="40" fontId="6" fillId="43" borderId="61"/>
    <xf numFmtId="40" fontId="6" fillId="70" borderId="61"/>
    <xf numFmtId="40" fontId="6" fillId="43" borderId="61"/>
    <xf numFmtId="40" fontId="6" fillId="43" borderId="61"/>
    <xf numFmtId="40" fontId="6" fillId="70" borderId="61"/>
    <xf numFmtId="40" fontId="6" fillId="43" borderId="61"/>
    <xf numFmtId="4" fontId="6" fillId="0" borderId="73"/>
    <xf numFmtId="4" fontId="6" fillId="0" borderId="73"/>
    <xf numFmtId="4" fontId="6" fillId="0" borderId="73"/>
    <xf numFmtId="4" fontId="6" fillId="0" borderId="73"/>
    <xf numFmtId="4" fontId="206" fillId="62" borderId="66" applyNumberFormat="0" applyProtection="0">
      <alignment horizontal="right" vertical="center"/>
    </xf>
    <xf numFmtId="4" fontId="6" fillId="0" borderId="73"/>
    <xf numFmtId="4" fontId="6" fillId="0" borderId="73"/>
    <xf numFmtId="4" fontId="6" fillId="0" borderId="73"/>
    <xf numFmtId="4" fontId="6" fillId="0" borderId="73"/>
    <xf numFmtId="0" fontId="6" fillId="51" borderId="66" applyNumberFormat="0" applyProtection="0">
      <alignment horizontal="left" vertical="center" indent="1"/>
    </xf>
    <xf numFmtId="178" fontId="6" fillId="51" borderId="66" applyNumberFormat="0" applyProtection="0">
      <alignment horizontal="left" vertical="center" indent="1"/>
    </xf>
    <xf numFmtId="178" fontId="6" fillId="51" borderId="66" applyNumberFormat="0" applyProtection="0">
      <alignment horizontal="left" vertical="center" indent="1"/>
    </xf>
    <xf numFmtId="178" fontId="6" fillId="51" borderId="66" applyNumberFormat="0" applyProtection="0">
      <alignment horizontal="left" vertical="center" indent="1"/>
    </xf>
    <xf numFmtId="4" fontId="65" fillId="20" borderId="71" applyNumberFormat="0" applyProtection="0">
      <alignment horizontal="left" vertical="center" indent="1"/>
    </xf>
    <xf numFmtId="4" fontId="204" fillId="7" borderId="71" applyNumberFormat="0" applyProtection="0">
      <alignment horizontal="right" vertical="center"/>
    </xf>
    <xf numFmtId="4" fontId="54" fillId="62" borderId="66" applyNumberFormat="0" applyProtection="0">
      <alignment horizontal="right" vertical="center"/>
    </xf>
    <xf numFmtId="4" fontId="54" fillId="62" borderId="66" applyNumberFormat="0" applyProtection="0">
      <alignment horizontal="right" vertical="center"/>
    </xf>
    <xf numFmtId="4" fontId="54" fillId="32" borderId="66" applyNumberFormat="0" applyProtection="0">
      <alignment horizontal="left" vertical="center" indent="1"/>
    </xf>
    <xf numFmtId="4" fontId="54" fillId="32" borderId="66" applyNumberFormat="0" applyProtection="0">
      <alignment horizontal="left" vertical="center" indent="1"/>
    </xf>
    <xf numFmtId="4" fontId="202" fillId="32" borderId="66" applyNumberFormat="0" applyProtection="0">
      <alignment vertical="center"/>
    </xf>
    <xf numFmtId="4" fontId="54" fillId="32" borderId="66" applyNumberFormat="0" applyProtection="0">
      <alignment vertical="center"/>
    </xf>
    <xf numFmtId="0" fontId="6" fillId="51" borderId="66" applyNumberFormat="0" applyProtection="0">
      <alignment horizontal="left" vertical="center" indent="1"/>
    </xf>
    <xf numFmtId="178" fontId="6" fillId="51" borderId="66" applyNumberFormat="0" applyProtection="0">
      <alignment horizontal="left" vertical="center" indent="1"/>
    </xf>
    <xf numFmtId="178" fontId="6" fillId="51" borderId="66" applyNumberFormat="0" applyProtection="0">
      <alignment horizontal="left" vertical="center" indent="1"/>
    </xf>
    <xf numFmtId="178" fontId="6" fillId="51" borderId="66" applyNumberFormat="0" applyProtection="0">
      <alignment horizontal="left" vertical="center" indent="1"/>
    </xf>
    <xf numFmtId="0" fontId="6" fillId="51" borderId="66" applyNumberFormat="0" applyProtection="0">
      <alignment horizontal="left" vertical="center" indent="1"/>
    </xf>
    <xf numFmtId="0" fontId="6" fillId="51" borderId="66" applyNumberFormat="0" applyProtection="0">
      <alignment horizontal="left" vertical="center" indent="1"/>
    </xf>
    <xf numFmtId="201" fontId="6" fillId="69" borderId="66" applyNumberFormat="0" applyProtection="0">
      <alignment horizontal="left" vertical="center" indent="1"/>
    </xf>
    <xf numFmtId="178" fontId="6" fillId="51" borderId="66" applyNumberFormat="0" applyProtection="0">
      <alignment horizontal="left" vertical="center" indent="1"/>
    </xf>
    <xf numFmtId="201" fontId="6" fillId="69" borderId="66" applyNumberFormat="0" applyProtection="0">
      <alignment horizontal="left" vertical="center" indent="1"/>
    </xf>
    <xf numFmtId="178" fontId="6" fillId="51" borderId="66" applyNumberFormat="0" applyProtection="0">
      <alignment horizontal="left" vertical="center" indent="1"/>
    </xf>
    <xf numFmtId="178" fontId="6" fillId="69" borderId="66" applyNumberFormat="0" applyProtection="0">
      <alignment horizontal="left" vertical="center" indent="1"/>
    </xf>
    <xf numFmtId="0" fontId="6" fillId="51" borderId="66" applyNumberFormat="0" applyProtection="0">
      <alignment horizontal="left" vertical="center" indent="1"/>
    </xf>
    <xf numFmtId="0" fontId="6" fillId="31" borderId="66" applyNumberFormat="0" applyProtection="0">
      <alignment horizontal="left" vertical="center" indent="1"/>
    </xf>
    <xf numFmtId="178" fontId="6" fillId="31" borderId="66" applyNumberFormat="0" applyProtection="0">
      <alignment horizontal="left" vertical="center" indent="1"/>
    </xf>
    <xf numFmtId="178" fontId="6" fillId="31" borderId="66" applyNumberFormat="0" applyProtection="0">
      <alignment horizontal="left" vertical="center" indent="1"/>
    </xf>
    <xf numFmtId="178" fontId="6" fillId="31" borderId="66" applyNumberFormat="0" applyProtection="0">
      <alignment horizontal="left" vertical="center" indent="1"/>
    </xf>
    <xf numFmtId="0" fontId="6" fillId="31" borderId="66" applyNumberFormat="0" applyProtection="0">
      <alignment horizontal="left" vertical="center" indent="1"/>
    </xf>
    <xf numFmtId="201" fontId="6" fillId="68" borderId="66" applyNumberFormat="0" applyProtection="0">
      <alignment horizontal="left" vertical="center" indent="1"/>
    </xf>
    <xf numFmtId="0" fontId="6" fillId="31" borderId="66" applyNumberFormat="0" applyProtection="0">
      <alignment horizontal="left" vertical="center" indent="1"/>
    </xf>
    <xf numFmtId="201" fontId="6" fillId="68" borderId="66" applyNumberFormat="0" applyProtection="0">
      <alignment horizontal="left" vertical="center" indent="1"/>
    </xf>
    <xf numFmtId="178" fontId="6" fillId="31" borderId="66" applyNumberFormat="0" applyProtection="0">
      <alignment horizontal="left" vertical="center" indent="1"/>
    </xf>
    <xf numFmtId="201" fontId="6" fillId="68" borderId="66" applyNumberFormat="0" applyProtection="0">
      <alignment horizontal="left" vertical="center" indent="1"/>
    </xf>
    <xf numFmtId="178" fontId="6" fillId="31" borderId="66" applyNumberFormat="0" applyProtection="0">
      <alignment horizontal="left" vertical="center" indent="1"/>
    </xf>
    <xf numFmtId="178" fontId="6" fillId="68" borderId="66" applyNumberFormat="0" applyProtection="0">
      <alignment horizontal="left" vertical="center" indent="1"/>
    </xf>
    <xf numFmtId="0" fontId="6" fillId="66" borderId="66" applyNumberFormat="0" applyProtection="0">
      <alignment horizontal="left" vertical="center" indent="1"/>
    </xf>
    <xf numFmtId="178" fontId="6" fillId="66" borderId="66" applyNumberFormat="0" applyProtection="0">
      <alignment horizontal="left" vertical="center" indent="1"/>
    </xf>
    <xf numFmtId="0" fontId="6" fillId="66" borderId="66" applyNumberFormat="0" applyProtection="0">
      <alignment horizontal="left" vertical="center" indent="1"/>
    </xf>
    <xf numFmtId="201" fontId="6" fillId="67" borderId="66" applyNumberFormat="0" applyProtection="0">
      <alignment horizontal="left" vertical="center" indent="1"/>
    </xf>
    <xf numFmtId="201" fontId="6" fillId="67" borderId="66" applyNumberFormat="0" applyProtection="0">
      <alignment horizontal="left" vertical="center" indent="1"/>
    </xf>
    <xf numFmtId="178" fontId="6" fillId="66" borderId="66" applyNumberFormat="0" applyProtection="0">
      <alignment horizontal="left" vertical="center" indent="1"/>
    </xf>
    <xf numFmtId="178" fontId="6" fillId="67" borderId="66" applyNumberFormat="0" applyProtection="0">
      <alignment horizontal="left" vertical="center" indent="1"/>
    </xf>
    <xf numFmtId="0" fontId="6" fillId="66" borderId="66" applyNumberFormat="0" applyProtection="0">
      <alignment horizontal="left" vertical="center" indent="1"/>
    </xf>
    <xf numFmtId="0" fontId="6" fillId="64" borderId="66" applyNumberFormat="0" applyProtection="0">
      <alignment horizontal="left" vertical="center" indent="1"/>
    </xf>
    <xf numFmtId="178" fontId="6" fillId="64" borderId="66" applyNumberFormat="0" applyProtection="0">
      <alignment horizontal="left" vertical="center" indent="1"/>
    </xf>
    <xf numFmtId="178" fontId="6" fillId="64" borderId="66" applyNumberFormat="0" applyProtection="0">
      <alignment horizontal="left" vertical="center" indent="1"/>
    </xf>
    <xf numFmtId="178" fontId="6" fillId="64" borderId="66" applyNumberFormat="0" applyProtection="0">
      <alignment horizontal="left" vertical="center" indent="1"/>
    </xf>
    <xf numFmtId="0" fontId="6" fillId="64" borderId="66" applyNumberFormat="0" applyProtection="0">
      <alignment horizontal="left" vertical="center" indent="1"/>
    </xf>
    <xf numFmtId="201" fontId="6" fillId="65" borderId="66" applyNumberFormat="0" applyProtection="0">
      <alignment horizontal="left" vertical="center" indent="1"/>
    </xf>
    <xf numFmtId="0" fontId="6" fillId="64" borderId="66" applyNumberFormat="0" applyProtection="0">
      <alignment horizontal="left" vertical="center" indent="1"/>
    </xf>
    <xf numFmtId="201" fontId="6" fillId="65" borderId="66" applyNumberFormat="0" applyProtection="0">
      <alignment horizontal="left" vertical="center" indent="1"/>
    </xf>
    <xf numFmtId="178" fontId="6" fillId="64" borderId="66" applyNumberFormat="0" applyProtection="0">
      <alignment horizontal="left" vertical="center" indent="1"/>
    </xf>
    <xf numFmtId="201" fontId="6" fillId="65" borderId="66" applyNumberFormat="0" applyProtection="0">
      <alignment horizontal="left" vertical="center" indent="1"/>
    </xf>
    <xf numFmtId="178" fontId="6" fillId="64" borderId="66" applyNumberFormat="0" applyProtection="0">
      <alignment horizontal="left" vertical="center" indent="1"/>
    </xf>
    <xf numFmtId="178" fontId="6" fillId="65" borderId="66" applyNumberFormat="0" applyProtection="0">
      <alignment horizontal="left" vertical="center" indent="1"/>
    </xf>
    <xf numFmtId="0" fontId="6" fillId="64" borderId="66" applyNumberFormat="0" applyProtection="0">
      <alignment horizontal="left" vertical="center" indent="1"/>
    </xf>
    <xf numFmtId="4" fontId="22" fillId="64" borderId="66" applyNumberFormat="0" applyProtection="0">
      <alignment horizontal="left" vertical="center" indent="1"/>
    </xf>
    <xf numFmtId="4" fontId="22" fillId="64" borderId="66" applyNumberFormat="0" applyProtection="0">
      <alignment horizontal="left" vertical="center" indent="1"/>
    </xf>
    <xf numFmtId="4" fontId="22" fillId="62" borderId="66" applyNumberFormat="0" applyProtection="0">
      <alignment horizontal="left" vertical="center" indent="1"/>
    </xf>
    <xf numFmtId="4" fontId="22" fillId="62" borderId="66" applyNumberFormat="0" applyProtection="0">
      <alignment horizontal="left" vertical="center" indent="1"/>
    </xf>
    <xf numFmtId="0" fontId="6" fillId="51" borderId="66" applyNumberFormat="0" applyProtection="0">
      <alignment horizontal="left" vertical="center" indent="1"/>
    </xf>
    <xf numFmtId="178" fontId="6" fillId="51" borderId="66" applyNumberFormat="0" applyProtection="0">
      <alignment horizontal="left" vertical="center" indent="1"/>
    </xf>
    <xf numFmtId="0" fontId="6" fillId="51" borderId="66" applyNumberFormat="0" applyProtection="0">
      <alignment horizontal="left" vertical="center" indent="1"/>
    </xf>
    <xf numFmtId="4" fontId="6" fillId="0" borderId="73"/>
    <xf numFmtId="4" fontId="6" fillId="0" borderId="73"/>
    <xf numFmtId="4" fontId="6" fillId="0" borderId="73"/>
    <xf numFmtId="4" fontId="54" fillId="62" borderId="72" applyNumberFormat="0" applyProtection="0">
      <alignment horizontal="left" vertical="center" indent="1"/>
    </xf>
    <xf numFmtId="4" fontId="55" fillId="61" borderId="66" applyNumberFormat="0" applyProtection="0">
      <alignment horizontal="left" vertical="center" indent="1"/>
    </xf>
    <xf numFmtId="4" fontId="54" fillId="60" borderId="66" applyNumberFormat="0" applyProtection="0">
      <alignment horizontal="right" vertical="center"/>
    </xf>
    <xf numFmtId="4" fontId="54" fillId="59" borderId="66" applyNumberFormat="0" applyProtection="0">
      <alignment horizontal="right" vertical="center"/>
    </xf>
    <xf numFmtId="4" fontId="54" fillId="58" borderId="66" applyNumberFormat="0" applyProtection="0">
      <alignment horizontal="right" vertical="center"/>
    </xf>
    <xf numFmtId="4" fontId="54" fillId="57" borderId="66" applyNumberFormat="0" applyProtection="0">
      <alignment horizontal="right" vertical="center"/>
    </xf>
    <xf numFmtId="4" fontId="54" fillId="56" borderId="66" applyNumberFormat="0" applyProtection="0">
      <alignment horizontal="right" vertical="center"/>
    </xf>
    <xf numFmtId="4" fontId="54" fillId="55" borderId="66" applyNumberFormat="0" applyProtection="0">
      <alignment horizontal="right" vertical="center"/>
    </xf>
    <xf numFmtId="4" fontId="54" fillId="54" borderId="66" applyNumberFormat="0" applyProtection="0">
      <alignment horizontal="right" vertical="center"/>
    </xf>
    <xf numFmtId="4" fontId="54" fillId="53" borderId="66" applyNumberFormat="0" applyProtection="0">
      <alignment horizontal="right" vertical="center"/>
    </xf>
    <xf numFmtId="4" fontId="54" fillId="52" borderId="66" applyNumberFormat="0" applyProtection="0">
      <alignment horizontal="right" vertical="center"/>
    </xf>
    <xf numFmtId="0" fontId="6" fillId="51" borderId="66" applyNumberFormat="0" applyProtection="0">
      <alignment horizontal="left" vertical="center" indent="1"/>
    </xf>
    <xf numFmtId="0" fontId="6" fillId="51" borderId="66" applyNumberFormat="0" applyProtection="0">
      <alignment horizontal="left" vertical="center" indent="1"/>
    </xf>
    <xf numFmtId="4" fontId="65" fillId="20" borderId="71" applyNumberFormat="0" applyProtection="0">
      <alignment horizontal="left" vertical="center" indent="1"/>
    </xf>
    <xf numFmtId="0" fontId="6" fillId="51" borderId="66" applyNumberFormat="0" applyProtection="0">
      <alignment horizontal="left" vertical="center" indent="1"/>
    </xf>
    <xf numFmtId="178" fontId="6" fillId="51" borderId="66" applyNumberFormat="0" applyProtection="0">
      <alignment horizontal="left" vertical="center" indent="1"/>
    </xf>
    <xf numFmtId="178" fontId="6" fillId="51" borderId="66" applyNumberFormat="0" applyProtection="0">
      <alignment horizontal="left" vertical="center" indent="1"/>
    </xf>
    <xf numFmtId="178" fontId="6" fillId="51" borderId="66" applyNumberFormat="0" applyProtection="0">
      <alignment horizontal="left" vertical="center" indent="1"/>
    </xf>
    <xf numFmtId="0" fontId="6" fillId="51" borderId="66" applyNumberFormat="0" applyProtection="0">
      <alignment horizontal="left" vertical="center" indent="1"/>
    </xf>
    <xf numFmtId="4" fontId="54" fillId="34" borderId="66" applyNumberFormat="0" applyProtection="0">
      <alignment horizontal="left" vertical="center" indent="1"/>
    </xf>
    <xf numFmtId="4" fontId="54" fillId="34" borderId="66" applyNumberFormat="0" applyProtection="0">
      <alignment horizontal="left" vertical="center" indent="1"/>
    </xf>
    <xf numFmtId="4" fontId="202" fillId="34" borderId="66" applyNumberFormat="0" applyProtection="0">
      <alignment vertical="center"/>
    </xf>
    <xf numFmtId="4" fontId="54" fillId="34" borderId="66" applyNumberFormat="0" applyProtection="0">
      <alignment vertical="center"/>
    </xf>
    <xf numFmtId="4" fontId="6" fillId="0" borderId="73"/>
    <xf numFmtId="4" fontId="6" fillId="0" borderId="73"/>
    <xf numFmtId="4" fontId="6" fillId="0" borderId="73"/>
    <xf numFmtId="4" fontId="6" fillId="0" borderId="73"/>
    <xf numFmtId="4" fontId="6" fillId="0" borderId="73"/>
    <xf numFmtId="4" fontId="6" fillId="0" borderId="73"/>
    <xf numFmtId="4" fontId="6" fillId="0" borderId="73"/>
    <xf numFmtId="4" fontId="6" fillId="0" borderId="73"/>
    <xf numFmtId="4" fontId="6" fillId="0" borderId="73"/>
    <xf numFmtId="4" fontId="6" fillId="0" borderId="73"/>
    <xf numFmtId="4" fontId="6" fillId="0" borderId="73"/>
    <xf numFmtId="4" fontId="6" fillId="0" borderId="73"/>
    <xf numFmtId="0" fontId="126" fillId="0" borderId="79" applyNumberFormat="0" applyFill="0" applyAlignment="0" applyProtection="0"/>
    <xf numFmtId="0" fontId="126" fillId="0" borderId="79" applyNumberFormat="0" applyFill="0" applyAlignment="0" applyProtection="0"/>
    <xf numFmtId="0" fontId="126" fillId="0" borderId="79" applyNumberFormat="0" applyFill="0" applyAlignment="0" applyProtection="0"/>
    <xf numFmtId="0" fontId="126" fillId="0" borderId="79" applyNumberFormat="0" applyFill="0" applyAlignment="0" applyProtection="0"/>
    <xf numFmtId="0" fontId="126" fillId="0" borderId="79" applyNumberFormat="0" applyFill="0" applyAlignment="0" applyProtection="0"/>
    <xf numFmtId="0" fontId="126" fillId="0" borderId="79" applyNumberFormat="0" applyFill="0" applyAlignment="0" applyProtection="0"/>
    <xf numFmtId="0" fontId="126" fillId="0" borderId="79" applyNumberFormat="0" applyFill="0" applyAlignment="0" applyProtection="0"/>
    <xf numFmtId="0" fontId="126" fillId="0" borderId="79" applyNumberFormat="0" applyFill="0" applyAlignment="0" applyProtection="0"/>
    <xf numFmtId="0" fontId="126" fillId="0" borderId="79" applyNumberFormat="0" applyFill="0" applyAlignment="0" applyProtection="0"/>
    <xf numFmtId="0" fontId="11" fillId="37" borderId="86" applyNumberFormat="0" applyFont="0" applyAlignment="0" applyProtection="0"/>
    <xf numFmtId="0" fontId="6" fillId="37" borderId="86" applyNumberFormat="0" applyFont="0" applyAlignment="0" applyProtection="0"/>
    <xf numFmtId="0" fontId="6" fillId="31" borderId="143" applyNumberFormat="0" applyProtection="0">
      <alignment horizontal="left" vertical="center" indent="1"/>
    </xf>
    <xf numFmtId="0" fontId="11" fillId="37" borderId="86" applyNumberFormat="0" applyFont="0" applyAlignment="0" applyProtection="0"/>
    <xf numFmtId="0" fontId="1" fillId="0" borderId="0"/>
    <xf numFmtId="0" fontId="116" fillId="26" borderId="76" applyNumberFormat="0" applyAlignment="0" applyProtection="0"/>
    <xf numFmtId="0" fontId="116" fillId="26" borderId="76" applyNumberFormat="0" applyAlignment="0" applyProtection="0"/>
    <xf numFmtId="0" fontId="116" fillId="26" borderId="76" applyNumberFormat="0" applyAlignment="0" applyProtection="0"/>
    <xf numFmtId="0" fontId="116" fillId="26" borderId="76" applyNumberFormat="0" applyAlignment="0" applyProtection="0"/>
    <xf numFmtId="0" fontId="116" fillId="26" borderId="76" applyNumberFormat="0" applyAlignment="0" applyProtection="0"/>
    <xf numFmtId="0" fontId="116" fillId="26" borderId="76" applyNumberFormat="0" applyAlignment="0" applyProtection="0"/>
    <xf numFmtId="0" fontId="116" fillId="26" borderId="76" applyNumberFormat="0" applyAlignment="0" applyProtection="0"/>
    <xf numFmtId="0" fontId="116" fillId="26" borderId="76" applyNumberFormat="0" applyAlignment="0" applyProtection="0"/>
    <xf numFmtId="0" fontId="116" fillId="26" borderId="76" applyNumberFormat="0" applyAlignment="0" applyProtection="0"/>
    <xf numFmtId="0" fontId="116" fillId="26" borderId="76" applyNumberFormat="0" applyAlignment="0" applyProtection="0"/>
    <xf numFmtId="0" fontId="116" fillId="26" borderId="76" applyNumberFormat="0" applyAlignment="0" applyProtection="0"/>
    <xf numFmtId="0" fontId="116" fillId="26" borderId="76" applyNumberFormat="0" applyAlignment="0" applyProtection="0"/>
    <xf numFmtId="0" fontId="116" fillId="26" borderId="76" applyNumberFormat="0" applyAlignment="0" applyProtection="0"/>
    <xf numFmtId="0" fontId="73" fillId="13" borderId="76" applyNumberFormat="0" applyAlignment="0" applyProtection="0"/>
    <xf numFmtId="0" fontId="73" fillId="13" borderId="76" applyNumberFormat="0" applyAlignment="0" applyProtection="0"/>
    <xf numFmtId="0" fontId="73" fillId="13" borderId="76" applyNumberFormat="0" applyAlignment="0" applyProtection="0"/>
    <xf numFmtId="0" fontId="73" fillId="13" borderId="76" applyNumberFormat="0" applyAlignment="0" applyProtection="0"/>
    <xf numFmtId="0" fontId="73" fillId="13" borderId="76" applyNumberFormat="0" applyAlignment="0" applyProtection="0"/>
    <xf numFmtId="0" fontId="73" fillId="13" borderId="76" applyNumberFormat="0" applyAlignment="0" applyProtection="0"/>
    <xf numFmtId="0" fontId="73" fillId="13" borderId="76" applyNumberFormat="0" applyAlignment="0" applyProtection="0"/>
    <xf numFmtId="0" fontId="73" fillId="13" borderId="76" applyNumberFormat="0" applyAlignment="0" applyProtection="0"/>
    <xf numFmtId="0" fontId="73" fillId="13" borderId="76" applyNumberFormat="0" applyAlignment="0" applyProtection="0"/>
    <xf numFmtId="0" fontId="73" fillId="13" borderId="76" applyNumberFormat="0" applyAlignment="0" applyProtection="0"/>
    <xf numFmtId="0" fontId="73" fillId="13" borderId="76" applyNumberFormat="0" applyAlignment="0" applyProtection="0"/>
    <xf numFmtId="0" fontId="73" fillId="13" borderId="76" applyNumberFormat="0" applyAlignment="0" applyProtection="0"/>
    <xf numFmtId="0" fontId="73" fillId="13" borderId="76" applyNumberFormat="0" applyAlignment="0" applyProtection="0"/>
    <xf numFmtId="0" fontId="14" fillId="37" borderId="65" applyNumberFormat="0" applyFont="0" applyAlignment="0" applyProtection="0"/>
    <xf numFmtId="178" fontId="4" fillId="37" borderId="65" applyNumberFormat="0" applyFont="0" applyAlignment="0" applyProtection="0"/>
    <xf numFmtId="0" fontId="115" fillId="26" borderId="77" applyNumberFormat="0" applyAlignment="0" applyProtection="0"/>
    <xf numFmtId="0" fontId="115" fillId="26" borderId="77" applyNumberFormat="0" applyAlignment="0" applyProtection="0"/>
    <xf numFmtId="0" fontId="115" fillId="26" borderId="77" applyNumberFormat="0" applyAlignment="0" applyProtection="0"/>
    <xf numFmtId="0" fontId="115" fillId="26" borderId="77" applyNumberFormat="0" applyAlignment="0" applyProtection="0"/>
    <xf numFmtId="0" fontId="115" fillId="26" borderId="77" applyNumberFormat="0" applyAlignment="0" applyProtection="0"/>
    <xf numFmtId="0" fontId="115" fillId="26" borderId="77" applyNumberFormat="0" applyAlignment="0" applyProtection="0"/>
    <xf numFmtId="0" fontId="115" fillId="26" borderId="77" applyNumberFormat="0" applyAlignment="0" applyProtection="0"/>
    <xf numFmtId="0" fontId="115" fillId="26" borderId="77" applyNumberFormat="0" applyAlignment="0" applyProtection="0"/>
    <xf numFmtId="0" fontId="115" fillId="26" borderId="77" applyNumberFormat="0" applyAlignment="0" applyProtection="0"/>
    <xf numFmtId="201" fontId="6" fillId="65" borderId="97" applyNumberFormat="0" applyProtection="0">
      <alignment horizontal="left" vertical="center" indent="1"/>
    </xf>
    <xf numFmtId="4" fontId="106" fillId="27" borderId="84">
      <alignment horizontal="left" vertical="center" wrapText="1"/>
    </xf>
    <xf numFmtId="178" fontId="6" fillId="51" borderId="87" applyNumberFormat="0" applyProtection="0">
      <alignment horizontal="left" vertical="center" indent="1"/>
    </xf>
    <xf numFmtId="0" fontId="6" fillId="37" borderId="96" applyNumberFormat="0" applyFont="0" applyAlignment="0" applyProtection="0"/>
    <xf numFmtId="4" fontId="54" fillId="34" borderId="97" applyNumberFormat="0" applyProtection="0">
      <alignment horizontal="left" vertical="center" indent="1"/>
    </xf>
    <xf numFmtId="0" fontId="99" fillId="26" borderId="97" applyNumberFormat="0" applyAlignment="0" applyProtection="0"/>
    <xf numFmtId="49" fontId="13" fillId="3" borderId="118">
      <alignment vertical="center"/>
    </xf>
    <xf numFmtId="49" fontId="13" fillId="3" borderId="88">
      <alignment vertical="center"/>
    </xf>
    <xf numFmtId="40" fontId="6" fillId="2" borderId="83"/>
    <xf numFmtId="0" fontId="6" fillId="37" borderId="86" applyNumberFormat="0" applyFont="0" applyAlignment="0" applyProtection="0"/>
    <xf numFmtId="0" fontId="99" fillId="26" borderId="87" applyNumberFormat="0" applyAlignment="0" applyProtection="0"/>
    <xf numFmtId="0" fontId="98" fillId="26" borderId="87" applyNumberFormat="0" applyAlignment="0" applyProtection="0"/>
    <xf numFmtId="0" fontId="11" fillId="37" borderId="96" applyNumberFormat="0" applyFont="0" applyAlignment="0" applyProtection="0"/>
    <xf numFmtId="0" fontId="6" fillId="37" borderId="96" applyNumberFormat="0" applyFont="0" applyAlignment="0" applyProtection="0"/>
    <xf numFmtId="0" fontId="11" fillId="37" borderId="124" applyNumberFormat="0" applyFont="0" applyAlignment="0" applyProtection="0"/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0" fontId="6" fillId="37" borderId="86" applyNumberFormat="0" applyFont="0" applyAlignment="0" applyProtection="0"/>
    <xf numFmtId="0" fontId="6" fillId="37" borderId="86" applyNumberFormat="0" applyFont="0" applyAlignment="0" applyProtection="0"/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201" fontId="6" fillId="67" borderId="107" applyNumberFormat="0" applyProtection="0">
      <alignment horizontal="left" vertical="center" indent="1"/>
    </xf>
    <xf numFmtId="49" fontId="13" fillId="3" borderId="144">
      <alignment vertical="center"/>
    </xf>
    <xf numFmtId="4" fontId="106" fillId="27" borderId="84">
      <alignment horizontal="left" vertical="center" wrapText="1"/>
    </xf>
    <xf numFmtId="0" fontId="6" fillId="37" borderId="86" applyNumberFormat="0" applyFont="0" applyAlignment="0" applyProtection="0"/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0" fontId="126" fillId="0" borderId="89" applyNumberFormat="0" applyFill="0" applyAlignment="0" applyProtection="0"/>
    <xf numFmtId="0" fontId="126" fillId="0" borderId="89" applyNumberFormat="0" applyFill="0" applyAlignment="0" applyProtection="0"/>
    <xf numFmtId="0" fontId="126" fillId="0" borderId="89" applyNumberFormat="0" applyFill="0" applyAlignment="0" applyProtection="0"/>
    <xf numFmtId="0" fontId="126" fillId="0" borderId="89" applyNumberFormat="0" applyFill="0" applyAlignment="0" applyProtection="0"/>
    <xf numFmtId="0" fontId="126" fillId="0" borderId="89" applyNumberFormat="0" applyFill="0" applyAlignment="0" applyProtection="0"/>
    <xf numFmtId="0" fontId="126" fillId="0" borderId="89" applyNumberFormat="0" applyFill="0" applyAlignment="0" applyProtection="0"/>
    <xf numFmtId="0" fontId="126" fillId="0" borderId="89" applyNumberFormat="0" applyFill="0" applyAlignment="0" applyProtection="0"/>
    <xf numFmtId="0" fontId="126" fillId="0" borderId="89" applyNumberFormat="0" applyFill="0" applyAlignment="0" applyProtection="0"/>
    <xf numFmtId="0" fontId="126" fillId="0" borderId="89" applyNumberFormat="0" applyFill="0" applyAlignment="0" applyProtection="0"/>
    <xf numFmtId="0" fontId="6" fillId="37" borderId="86" applyNumberFormat="0" applyFont="0" applyAlignment="0" applyProtection="0"/>
    <xf numFmtId="0" fontId="6" fillId="37" borderId="86" applyNumberFormat="0" applyFont="0" applyAlignment="0" applyProtection="0"/>
    <xf numFmtId="0" fontId="6" fillId="37" borderId="86" applyNumberFormat="0" applyFont="0" applyAlignment="0" applyProtection="0"/>
    <xf numFmtId="0" fontId="6" fillId="37" borderId="86" applyNumberFormat="0" applyFont="0" applyAlignment="0" applyProtection="0"/>
    <xf numFmtId="0" fontId="6" fillId="37" borderId="86" applyNumberFormat="0" applyFont="0" applyAlignment="0" applyProtection="0"/>
    <xf numFmtId="0" fontId="6" fillId="37" borderId="86" applyNumberFormat="0" applyFont="0" applyAlignment="0" applyProtection="0"/>
    <xf numFmtId="0" fontId="6" fillId="37" borderId="86" applyNumberFormat="0" applyFont="0" applyAlignment="0" applyProtection="0"/>
    <xf numFmtId="0" fontId="6" fillId="37" borderId="86" applyNumberFormat="0" applyFont="0" applyAlignment="0" applyProtection="0"/>
    <xf numFmtId="0" fontId="6" fillId="37" borderId="86" applyNumberFormat="0" applyFont="0" applyAlignment="0" applyProtection="0"/>
    <xf numFmtId="49" fontId="12" fillId="3" borderId="108">
      <alignment vertical="center"/>
    </xf>
    <xf numFmtId="0" fontId="1" fillId="0" borderId="0"/>
    <xf numFmtId="0" fontId="6" fillId="37" borderId="134" applyNumberFormat="0" applyFont="0" applyAlignment="0" applyProtection="0"/>
    <xf numFmtId="43" fontId="1" fillId="0" borderId="0" applyFont="0" applyFill="0" applyBorder="0" applyAlignment="0" applyProtection="0"/>
    <xf numFmtId="0" fontId="44" fillId="26" borderId="115" applyNumberFormat="0" applyAlignment="0" applyProtection="0"/>
    <xf numFmtId="0" fontId="6" fillId="37" borderId="134" applyNumberFormat="0" applyFont="0" applyAlignment="0" applyProtection="0"/>
    <xf numFmtId="0" fontId="115" fillId="26" borderId="87" applyNumberFormat="0" applyAlignment="0" applyProtection="0"/>
    <xf numFmtId="0" fontId="115" fillId="26" borderId="87" applyNumberFormat="0" applyAlignment="0" applyProtection="0"/>
    <xf numFmtId="181" fontId="6" fillId="34" borderId="61" applyNumberFormat="0" applyFont="0" applyAlignment="0">
      <protection locked="0"/>
    </xf>
    <xf numFmtId="0" fontId="6" fillId="71" borderId="1"/>
    <xf numFmtId="0" fontId="6" fillId="73" borderId="1"/>
    <xf numFmtId="0" fontId="6" fillId="71" borderId="1"/>
    <xf numFmtId="0" fontId="11" fillId="37" borderId="124" applyNumberFormat="0" applyFont="0" applyAlignment="0" applyProtection="0"/>
    <xf numFmtId="0" fontId="11" fillId="37" borderId="124" applyNumberFormat="0" applyFont="0" applyAlignment="0" applyProtection="0"/>
    <xf numFmtId="0" fontId="11" fillId="37" borderId="124" applyNumberFormat="0" applyFont="0" applyAlignment="0" applyProtection="0"/>
    <xf numFmtId="49" fontId="6" fillId="48" borderId="98">
      <alignment horizontal="center"/>
    </xf>
    <xf numFmtId="49" fontId="6" fillId="3" borderId="98">
      <alignment horizontal="center"/>
    </xf>
    <xf numFmtId="49" fontId="6" fillId="48" borderId="98">
      <alignment horizontal="center"/>
    </xf>
    <xf numFmtId="49" fontId="207" fillId="48" borderId="98">
      <alignment horizontal="center"/>
    </xf>
    <xf numFmtId="49" fontId="207" fillId="48" borderId="98">
      <alignment horizontal="center"/>
    </xf>
    <xf numFmtId="49" fontId="207" fillId="3" borderId="98">
      <alignment horizontal="center"/>
    </xf>
    <xf numFmtId="49" fontId="207" fillId="48" borderId="98">
      <alignment horizontal="center"/>
    </xf>
    <xf numFmtId="40" fontId="6" fillId="2" borderId="1"/>
    <xf numFmtId="40" fontId="6" fillId="47" borderId="1"/>
    <xf numFmtId="40" fontId="6" fillId="47" borderId="1"/>
    <xf numFmtId="40" fontId="6" fillId="2" borderId="1"/>
    <xf numFmtId="40" fontId="6" fillId="47" borderId="1"/>
    <xf numFmtId="40" fontId="6" fillId="43" borderId="1"/>
    <xf numFmtId="40" fontId="6" fillId="70" borderId="1"/>
    <xf numFmtId="40" fontId="6" fillId="43" borderId="1"/>
    <xf numFmtId="178" fontId="172" fillId="0" borderId="62"/>
    <xf numFmtId="0" fontId="172" fillId="0" borderId="62"/>
    <xf numFmtId="0" fontId="172" fillId="0" borderId="62"/>
    <xf numFmtId="0" fontId="11" fillId="37" borderId="124" applyNumberFormat="0" applyFont="0" applyAlignment="0" applyProtection="0"/>
    <xf numFmtId="0" fontId="6" fillId="37" borderId="134" applyNumberFormat="0" applyFont="0" applyAlignment="0" applyProtection="0"/>
    <xf numFmtId="4" fontId="206" fillId="62" borderId="97" applyNumberFormat="0" applyProtection="0">
      <alignment horizontal="right" vertical="center"/>
    </xf>
    <xf numFmtId="0" fontId="6" fillId="37" borderId="134" applyNumberFormat="0" applyFont="0" applyAlignment="0" applyProtection="0"/>
    <xf numFmtId="178" fontId="6" fillId="51" borderId="97" applyNumberFormat="0" applyProtection="0">
      <alignment horizontal="left" vertical="center" indent="1"/>
    </xf>
    <xf numFmtId="0" fontId="6" fillId="51" borderId="97" applyNumberFormat="0" applyProtection="0">
      <alignment horizontal="left" vertical="center" indent="1"/>
    </xf>
    <xf numFmtId="4" fontId="65" fillId="20" borderId="102" applyNumberFormat="0" applyProtection="0">
      <alignment horizontal="left" vertical="center" indent="1"/>
    </xf>
    <xf numFmtId="178" fontId="6" fillId="51" borderId="97" applyNumberFormat="0" applyProtection="0">
      <alignment horizontal="left" vertical="center" indent="1"/>
    </xf>
    <xf numFmtId="0" fontId="6" fillId="51" borderId="97" applyNumberFormat="0" applyProtection="0">
      <alignment horizontal="left" vertical="center" indent="1"/>
    </xf>
    <xf numFmtId="4" fontId="202" fillId="62" borderId="97" applyNumberFormat="0" applyProtection="0">
      <alignment horizontal="right" vertical="center"/>
    </xf>
    <xf numFmtId="4" fontId="202" fillId="62" borderId="97" applyNumberFormat="0" applyProtection="0">
      <alignment horizontal="right" vertical="center"/>
    </xf>
    <xf numFmtId="4" fontId="204" fillId="7" borderId="102" applyNumberFormat="0" applyProtection="0">
      <alignment horizontal="right" vertical="center"/>
    </xf>
    <xf numFmtId="4" fontId="54" fillId="62" borderId="97" applyNumberFormat="0" applyProtection="0">
      <alignment horizontal="right" vertical="center"/>
    </xf>
    <xf numFmtId="4" fontId="54" fillId="62" borderId="97" applyNumberFormat="0" applyProtection="0">
      <alignment horizontal="right" vertical="center"/>
    </xf>
    <xf numFmtId="4" fontId="65" fillId="0" borderId="102" applyNumberFormat="0" applyProtection="0">
      <alignment horizontal="right" vertical="center"/>
    </xf>
    <xf numFmtId="4" fontId="54" fillId="32" borderId="97" applyNumberFormat="0" applyProtection="0">
      <alignment horizontal="left" vertical="center" indent="1"/>
    </xf>
    <xf numFmtId="4" fontId="54" fillId="32" borderId="97" applyNumberFormat="0" applyProtection="0">
      <alignment horizontal="left" vertical="center" indent="1"/>
    </xf>
    <xf numFmtId="4" fontId="202" fillId="32" borderId="97" applyNumberFormat="0" applyProtection="0">
      <alignment vertical="center"/>
    </xf>
    <xf numFmtId="4" fontId="54" fillId="32" borderId="97" applyNumberFormat="0" applyProtection="0">
      <alignment vertical="center"/>
    </xf>
    <xf numFmtId="0" fontId="6" fillId="51" borderId="97" applyNumberFormat="0" applyProtection="0">
      <alignment horizontal="left" vertical="center" indent="1"/>
    </xf>
    <xf numFmtId="178" fontId="6" fillId="51" borderId="97" applyNumberFormat="0" applyProtection="0">
      <alignment horizontal="left" vertical="center" indent="1"/>
    </xf>
    <xf numFmtId="178" fontId="6" fillId="51" borderId="97" applyNumberFormat="0" applyProtection="0">
      <alignment horizontal="left" vertical="center" indent="1"/>
    </xf>
    <xf numFmtId="178" fontId="6" fillId="51" borderId="97" applyNumberFormat="0" applyProtection="0">
      <alignment horizontal="left" vertical="center" indent="1"/>
    </xf>
    <xf numFmtId="0" fontId="6" fillId="51" borderId="97" applyNumberFormat="0" applyProtection="0">
      <alignment horizontal="left" vertical="center" indent="1"/>
    </xf>
    <xf numFmtId="178" fontId="6" fillId="51" borderId="97" applyNumberFormat="0" applyProtection="0">
      <alignment horizontal="left" vertical="center" indent="1"/>
    </xf>
    <xf numFmtId="178" fontId="6" fillId="51" borderId="97" applyNumberFormat="0" applyProtection="0">
      <alignment horizontal="left" vertical="center" indent="1"/>
    </xf>
    <xf numFmtId="0" fontId="66" fillId="0" borderId="62">
      <alignment horizontal="left" vertical="center"/>
    </xf>
    <xf numFmtId="0" fontId="6" fillId="31" borderId="97" applyNumberFormat="0" applyProtection="0">
      <alignment horizontal="left" vertical="center" indent="1"/>
    </xf>
    <xf numFmtId="178" fontId="6" fillId="31" borderId="97" applyNumberFormat="0" applyProtection="0">
      <alignment horizontal="left" vertical="center" indent="1"/>
    </xf>
    <xf numFmtId="201" fontId="6" fillId="68" borderId="97" applyNumberFormat="0" applyProtection="0">
      <alignment horizontal="left" vertical="center" indent="1"/>
    </xf>
    <xf numFmtId="201" fontId="6" fillId="65" borderId="97" applyNumberFormat="0" applyProtection="0">
      <alignment horizontal="left" vertical="center" indent="1"/>
    </xf>
    <xf numFmtId="178" fontId="6" fillId="64" borderId="97" applyNumberFormat="0" applyProtection="0">
      <alignment horizontal="left" vertical="center" indent="1"/>
    </xf>
    <xf numFmtId="201" fontId="6" fillId="65" borderId="97" applyNumberFormat="0" applyProtection="0">
      <alignment horizontal="left" vertical="center" indent="1"/>
    </xf>
    <xf numFmtId="178" fontId="6" fillId="64" borderId="97" applyNumberFormat="0" applyProtection="0">
      <alignment horizontal="left" vertical="center" indent="1"/>
    </xf>
    <xf numFmtId="0" fontId="6" fillId="51" borderId="97" applyNumberFormat="0" applyProtection="0">
      <alignment horizontal="left" vertical="center" indent="1"/>
    </xf>
    <xf numFmtId="178" fontId="6" fillId="51" borderId="97" applyNumberFormat="0" applyProtection="0">
      <alignment horizontal="left" vertical="center" indent="1"/>
    </xf>
    <xf numFmtId="178" fontId="6" fillId="51" borderId="97" applyNumberFormat="0" applyProtection="0">
      <alignment horizontal="left" vertical="center" indent="1"/>
    </xf>
    <xf numFmtId="49" fontId="13" fillId="3" borderId="136">
      <alignment vertical="center"/>
    </xf>
    <xf numFmtId="4" fontId="54" fillId="62" borderId="103" applyNumberFormat="0" applyProtection="0">
      <alignment horizontal="left" vertical="center" indent="1"/>
    </xf>
    <xf numFmtId="4" fontId="55" fillId="61" borderId="97" applyNumberFormat="0" applyProtection="0">
      <alignment horizontal="left" vertical="center" indent="1"/>
    </xf>
    <xf numFmtId="4" fontId="54" fillId="60" borderId="97" applyNumberFormat="0" applyProtection="0">
      <alignment horizontal="right" vertical="center"/>
    </xf>
    <xf numFmtId="4" fontId="54" fillId="59" borderId="97" applyNumberFormat="0" applyProtection="0">
      <alignment horizontal="right" vertical="center"/>
    </xf>
    <xf numFmtId="4" fontId="54" fillId="58" borderId="97" applyNumberFormat="0" applyProtection="0">
      <alignment horizontal="right" vertical="center"/>
    </xf>
    <xf numFmtId="178" fontId="138" fillId="0" borderId="70" applyNumberFormat="0" applyFont="0" applyAlignment="0" applyProtection="0"/>
    <xf numFmtId="0" fontId="138" fillId="0" borderId="70" applyNumberFormat="0" applyFont="0" applyAlignment="0" applyProtection="0"/>
    <xf numFmtId="4" fontId="54" fillId="57" borderId="97" applyNumberFormat="0" applyProtection="0">
      <alignment horizontal="right" vertical="center"/>
    </xf>
    <xf numFmtId="0" fontId="138" fillId="0" borderId="70" applyNumberFormat="0" applyFont="0" applyAlignment="0" applyProtection="0"/>
    <xf numFmtId="4" fontId="54" fillId="54" borderId="97" applyNumberFormat="0" applyProtection="0">
      <alignment horizontal="right" vertical="center"/>
    </xf>
    <xf numFmtId="178" fontId="138" fillId="0" borderId="69" applyNumberFormat="0" applyFont="0" applyAlignment="0" applyProtection="0"/>
    <xf numFmtId="0" fontId="138" fillId="0" borderId="69" applyNumberFormat="0" applyFont="0" applyAlignment="0" applyProtection="0"/>
    <xf numFmtId="0" fontId="138" fillId="0" borderId="69" applyNumberFormat="0" applyFont="0" applyAlignment="0" applyProtection="0"/>
    <xf numFmtId="4" fontId="54" fillId="53" borderId="97" applyNumberFormat="0" applyProtection="0">
      <alignment horizontal="right" vertical="center"/>
    </xf>
    <xf numFmtId="0" fontId="6" fillId="51" borderId="97" applyNumberFormat="0" applyProtection="0">
      <alignment horizontal="left" vertical="center" indent="1"/>
    </xf>
    <xf numFmtId="0" fontId="6" fillId="51" borderId="97" applyNumberFormat="0" applyProtection="0">
      <alignment horizontal="left" vertical="center" indent="1"/>
    </xf>
    <xf numFmtId="4" fontId="65" fillId="20" borderId="102" applyNumberFormat="0" applyProtection="0">
      <alignment horizontal="left" vertical="center" indent="1"/>
    </xf>
    <xf numFmtId="178" fontId="6" fillId="51" borderId="97" applyNumberFormat="0" applyProtection="0">
      <alignment horizontal="left" vertical="center" indent="1"/>
    </xf>
    <xf numFmtId="178" fontId="6" fillId="51" borderId="97" applyNumberFormat="0" applyProtection="0">
      <alignment horizontal="left" vertical="center" indent="1"/>
    </xf>
    <xf numFmtId="4" fontId="54" fillId="34" borderId="97" applyNumberFormat="0" applyProtection="0">
      <alignment horizontal="left" vertical="center" indent="1"/>
    </xf>
    <xf numFmtId="4" fontId="202" fillId="34" borderId="97" applyNumberFormat="0" applyProtection="0">
      <alignment vertical="center"/>
    </xf>
    <xf numFmtId="4" fontId="54" fillId="34" borderId="97" applyNumberFormat="0" applyProtection="0">
      <alignment vertical="center"/>
    </xf>
    <xf numFmtId="49" fontId="13" fillId="3" borderId="136">
      <alignment vertical="center"/>
    </xf>
    <xf numFmtId="49" fontId="13" fillId="3" borderId="136">
      <alignment vertical="center"/>
    </xf>
    <xf numFmtId="49" fontId="13" fillId="3" borderId="136">
      <alignment vertical="center"/>
    </xf>
    <xf numFmtId="40" fontId="6" fillId="78" borderId="83"/>
    <xf numFmtId="40" fontId="6" fillId="77" borderId="83"/>
    <xf numFmtId="40" fontId="6" fillId="77" borderId="83"/>
    <xf numFmtId="40" fontId="6" fillId="78" borderId="83"/>
    <xf numFmtId="40" fontId="6" fillId="77" borderId="83"/>
    <xf numFmtId="178" fontId="172" fillId="31" borderId="62" applyAlignment="0" applyProtection="0"/>
    <xf numFmtId="40" fontId="6" fillId="76" borderId="83"/>
    <xf numFmtId="40" fontId="6" fillId="76" borderId="83"/>
    <xf numFmtId="40" fontId="6" fillId="76" borderId="83"/>
    <xf numFmtId="49" fontId="17" fillId="0" borderId="83">
      <alignment horizontal="right"/>
    </xf>
    <xf numFmtId="0" fontId="11" fillId="37" borderId="142" applyNumberFormat="0" applyFont="0" applyAlignment="0" applyProtection="0"/>
    <xf numFmtId="0" fontId="11" fillId="37" borderId="142" applyNumberFormat="0" applyFont="0" applyAlignment="0" applyProtection="0"/>
    <xf numFmtId="0" fontId="11" fillId="37" borderId="142" applyNumberFormat="0" applyFont="0" applyAlignment="0" applyProtection="0"/>
    <xf numFmtId="40" fontId="6" fillId="43" borderId="83"/>
    <xf numFmtId="40" fontId="6" fillId="74" borderId="83"/>
    <xf numFmtId="40" fontId="6" fillId="74" borderId="83"/>
    <xf numFmtId="40" fontId="6" fillId="74" borderId="83"/>
    <xf numFmtId="0" fontId="6" fillId="43" borderId="83"/>
    <xf numFmtId="0" fontId="6" fillId="43" borderId="83"/>
    <xf numFmtId="0" fontId="6" fillId="43" borderId="83"/>
    <xf numFmtId="0" fontId="6" fillId="71" borderId="83"/>
    <xf numFmtId="0" fontId="6" fillId="71" borderId="83"/>
    <xf numFmtId="0" fontId="6" fillId="73" borderId="83"/>
    <xf numFmtId="49" fontId="167" fillId="47" borderId="67">
      <alignment horizontal="center"/>
    </xf>
    <xf numFmtId="0" fontId="6" fillId="71" borderId="83"/>
    <xf numFmtId="49" fontId="167" fillId="47" borderId="136">
      <alignment horizontal="center"/>
    </xf>
    <xf numFmtId="0" fontId="6" fillId="51" borderId="153" applyNumberFormat="0" applyProtection="0">
      <alignment horizontal="left" vertical="center" indent="1"/>
    </xf>
    <xf numFmtId="40" fontId="6" fillId="2" borderId="83"/>
    <xf numFmtId="40" fontId="6" fillId="47" borderId="83"/>
    <xf numFmtId="40" fontId="6" fillId="2" borderId="83"/>
    <xf numFmtId="40" fontId="6" fillId="47" borderId="83"/>
    <xf numFmtId="40" fontId="6" fillId="43" borderId="83"/>
    <xf numFmtId="40" fontId="6" fillId="70" borderId="83"/>
    <xf numFmtId="40" fontId="6" fillId="43" borderId="83"/>
    <xf numFmtId="40" fontId="6" fillId="43" borderId="83"/>
    <xf numFmtId="0" fontId="6" fillId="64" borderId="153" applyNumberFormat="0" applyProtection="0">
      <alignment horizontal="left" vertical="center" indent="1"/>
    </xf>
    <xf numFmtId="178" fontId="6" fillId="66" borderId="153" applyNumberFormat="0" applyProtection="0">
      <alignment horizontal="left" vertical="center" indent="1"/>
    </xf>
    <xf numFmtId="178" fontId="6" fillId="66" borderId="153" applyNumberFormat="0" applyProtection="0">
      <alignment horizontal="left" vertical="center" indent="1"/>
    </xf>
    <xf numFmtId="0" fontId="138" fillId="0" borderId="139" applyNumberFormat="0" applyFont="0" applyAlignment="0" applyProtection="0"/>
    <xf numFmtId="178" fontId="6" fillId="31" borderId="153" applyNumberFormat="0" applyProtection="0">
      <alignment horizontal="left" vertical="center" indent="1"/>
    </xf>
    <xf numFmtId="201" fontId="6" fillId="69" borderId="153" applyNumberFormat="0" applyProtection="0">
      <alignment horizontal="left" vertical="center" indent="1"/>
    </xf>
    <xf numFmtId="0" fontId="6" fillId="51" borderId="66" applyNumberFormat="0" applyProtection="0">
      <alignment horizontal="left" vertical="center" indent="1"/>
    </xf>
    <xf numFmtId="5" fontId="38" fillId="0" borderId="114" applyAlignment="0" applyProtection="0"/>
    <xf numFmtId="5" fontId="39" fillId="0" borderId="114" applyAlignment="0" applyProtection="0"/>
    <xf numFmtId="5" fontId="39" fillId="0" borderId="114" applyAlignment="0" applyProtection="0"/>
    <xf numFmtId="5" fontId="39" fillId="0" borderId="114" applyAlignment="0" applyProtection="0"/>
    <xf numFmtId="5" fontId="39" fillId="0" borderId="114" applyAlignment="0" applyProtection="0"/>
    <xf numFmtId="5" fontId="39" fillId="0" borderId="114" applyAlignment="0" applyProtection="0"/>
    <xf numFmtId="5" fontId="39" fillId="0" borderId="114" applyAlignment="0" applyProtection="0"/>
    <xf numFmtId="5" fontId="39" fillId="0" borderId="114" applyAlignment="0" applyProtection="0"/>
    <xf numFmtId="37" fontId="103" fillId="31" borderId="61" applyFill="0" applyBorder="0" applyProtection="0"/>
    <xf numFmtId="5" fontId="39" fillId="0" borderId="114" applyAlignment="0" applyProtection="0"/>
    <xf numFmtId="5" fontId="38" fillId="0" borderId="114" applyAlignment="0" applyProtection="0"/>
    <xf numFmtId="0" fontId="45" fillId="26" borderId="115" applyNumberFormat="0" applyAlignment="0" applyProtection="0"/>
    <xf numFmtId="0" fontId="45" fillId="26" borderId="115" applyNumberFormat="0" applyAlignment="0" applyProtection="0"/>
    <xf numFmtId="0" fontId="45" fillId="26" borderId="115" applyNumberFormat="0" applyAlignment="0" applyProtection="0"/>
    <xf numFmtId="0" fontId="6" fillId="31" borderId="66" applyNumberFormat="0" applyProtection="0">
      <alignment horizontal="left" vertical="center" indent="1"/>
    </xf>
    <xf numFmtId="0" fontId="44" fillId="26" borderId="115" applyNumberFormat="0" applyAlignment="0" applyProtection="0"/>
    <xf numFmtId="0" fontId="44" fillId="26" borderId="115" applyNumberFormat="0" applyAlignment="0" applyProtection="0"/>
    <xf numFmtId="0" fontId="44" fillId="26" borderId="115" applyNumberFormat="0" applyAlignment="0" applyProtection="0"/>
    <xf numFmtId="180" fontId="51" fillId="0" borderId="114" applyFill="0" applyProtection="0"/>
    <xf numFmtId="180" fontId="51" fillId="0" borderId="114" applyFill="0" applyProtection="0"/>
    <xf numFmtId="0" fontId="6" fillId="51" borderId="135" applyNumberFormat="0" applyProtection="0">
      <alignment horizontal="left" vertical="center" indent="1"/>
    </xf>
    <xf numFmtId="0" fontId="66" fillId="0" borderId="113">
      <alignment horizontal="left" vertical="center"/>
    </xf>
    <xf numFmtId="0" fontId="66" fillId="0" borderId="113">
      <alignment horizontal="left" vertical="center"/>
    </xf>
    <xf numFmtId="0" fontId="115" fillId="26" borderId="143" applyNumberFormat="0" applyAlignment="0" applyProtection="0"/>
    <xf numFmtId="0" fontId="6" fillId="51" borderId="66" applyNumberFormat="0" applyProtection="0">
      <alignment horizontal="left" vertical="center" indent="1"/>
    </xf>
    <xf numFmtId="49" fontId="207" fillId="3" borderId="136">
      <alignment vertical="center"/>
    </xf>
    <xf numFmtId="4" fontId="54" fillId="62" borderId="85" applyNumberFormat="0" applyProtection="0">
      <alignment horizontal="left" vertical="center" indent="1"/>
    </xf>
    <xf numFmtId="0" fontId="6" fillId="37" borderId="142" applyNumberFormat="0" applyFont="0" applyAlignment="0" applyProtection="0"/>
    <xf numFmtId="0" fontId="6" fillId="37" borderId="142" applyNumberFormat="0" applyFont="0" applyAlignment="0" applyProtection="0"/>
    <xf numFmtId="0" fontId="126" fillId="0" borderId="145" applyNumberFormat="0" applyFill="0" applyAlignment="0" applyProtection="0"/>
    <xf numFmtId="0" fontId="6" fillId="37" borderId="116" applyNumberFormat="0" applyFont="0" applyAlignment="0" applyProtection="0"/>
    <xf numFmtId="0" fontId="6" fillId="37" borderId="116" applyNumberFormat="0" applyFont="0" applyAlignment="0" applyProtection="0"/>
    <xf numFmtId="0" fontId="6" fillId="37" borderId="116" applyNumberFormat="0" applyFont="0" applyAlignment="0" applyProtection="0"/>
    <xf numFmtId="0" fontId="6" fillId="51" borderId="66" applyNumberFormat="0" applyProtection="0">
      <alignment horizontal="left" vertical="center" indent="1"/>
    </xf>
    <xf numFmtId="250" fontId="6" fillId="34" borderId="1" applyNumberFormat="0" applyFont="0" applyAlignment="0">
      <protection locked="0"/>
    </xf>
    <xf numFmtId="0" fontId="6" fillId="37" borderId="116" applyNumberFormat="0" applyFont="0" applyAlignment="0" applyProtection="0"/>
    <xf numFmtId="0" fontId="6" fillId="37" borderId="116" applyNumberFormat="0" applyFont="0" applyAlignment="0" applyProtection="0"/>
    <xf numFmtId="0" fontId="6" fillId="37" borderId="116" applyNumberFormat="0" applyFont="0" applyAlignment="0" applyProtection="0"/>
    <xf numFmtId="0" fontId="6" fillId="37" borderId="116" applyNumberFormat="0" applyFont="0" applyAlignment="0" applyProtection="0"/>
    <xf numFmtId="0" fontId="6" fillId="37" borderId="116" applyNumberFormat="0" applyFont="0" applyAlignment="0" applyProtection="0"/>
    <xf numFmtId="0" fontId="99" fillId="26" borderId="117" applyNumberFormat="0" applyAlignment="0" applyProtection="0"/>
    <xf numFmtId="0" fontId="99" fillId="26" borderId="117" applyNumberFormat="0" applyAlignment="0" applyProtection="0"/>
    <xf numFmtId="0" fontId="99" fillId="26" borderId="117" applyNumberFormat="0" applyAlignment="0" applyProtection="0"/>
    <xf numFmtId="0" fontId="99" fillId="26" borderId="117" applyNumberFormat="0" applyAlignment="0" applyProtection="0"/>
    <xf numFmtId="0" fontId="99" fillId="26" borderId="117" applyNumberFormat="0" applyAlignment="0" applyProtection="0"/>
    <xf numFmtId="0" fontId="99" fillId="26" borderId="117" applyNumberFormat="0" applyAlignment="0" applyProtection="0"/>
    <xf numFmtId="0" fontId="99" fillId="26" borderId="117" applyNumberFormat="0" applyAlignment="0" applyProtection="0"/>
    <xf numFmtId="0" fontId="98" fillId="26" borderId="117" applyNumberFormat="0" applyAlignment="0" applyProtection="0"/>
    <xf numFmtId="0" fontId="172" fillId="0" borderId="93"/>
    <xf numFmtId="0" fontId="172" fillId="0" borderId="93"/>
    <xf numFmtId="0" fontId="98" fillId="26" borderId="117" applyNumberFormat="0" applyAlignment="0" applyProtection="0"/>
    <xf numFmtId="49" fontId="13" fillId="3" borderId="154">
      <alignment vertical="center"/>
    </xf>
    <xf numFmtId="49" fontId="13" fillId="3" borderId="154">
      <alignment vertical="center"/>
    </xf>
    <xf numFmtId="49" fontId="13" fillId="3" borderId="154">
      <alignment vertical="center"/>
    </xf>
    <xf numFmtId="0" fontId="73" fillId="13" borderId="151" applyNumberFormat="0" applyAlignment="0" applyProtection="0"/>
    <xf numFmtId="0" fontId="116" fillId="26" borderId="151" applyNumberFormat="0" applyAlignment="0" applyProtection="0"/>
    <xf numFmtId="0" fontId="115" fillId="26" borderId="143" applyNumberFormat="0" applyAlignment="0" applyProtection="0"/>
    <xf numFmtId="0" fontId="115" fillId="26" borderId="143" applyNumberFormat="0" applyAlignment="0" applyProtection="0"/>
    <xf numFmtId="0" fontId="66" fillId="0" borderId="93">
      <alignment horizontal="left" vertical="center"/>
    </xf>
    <xf numFmtId="0" fontId="73" fillId="13" borderId="151" applyNumberFormat="0" applyAlignment="0" applyProtection="0"/>
    <xf numFmtId="40" fontId="17" fillId="43" borderId="61"/>
    <xf numFmtId="49" fontId="12" fillId="3" borderId="144">
      <alignment vertical="center"/>
    </xf>
    <xf numFmtId="49" fontId="13" fillId="3" borderId="144">
      <alignment vertical="center"/>
    </xf>
    <xf numFmtId="49" fontId="13" fillId="3" borderId="144">
      <alignment vertical="center"/>
    </xf>
    <xf numFmtId="49" fontId="13" fillId="3" borderId="144">
      <alignment vertical="center"/>
    </xf>
    <xf numFmtId="49" fontId="13" fillId="3" borderId="144">
      <alignment vertical="center"/>
    </xf>
    <xf numFmtId="49" fontId="13" fillId="3" borderId="144">
      <alignment vertical="center"/>
    </xf>
    <xf numFmtId="49" fontId="13" fillId="3" borderId="144">
      <alignment vertical="center"/>
    </xf>
    <xf numFmtId="49" fontId="13" fillId="3" borderId="144">
      <alignment vertical="center"/>
    </xf>
    <xf numFmtId="49" fontId="13" fillId="3" borderId="144">
      <alignment vertical="center"/>
    </xf>
    <xf numFmtId="49" fontId="13" fillId="3" borderId="144">
      <alignment vertical="center"/>
    </xf>
    <xf numFmtId="0" fontId="44" fillId="26" borderId="133" applyNumberFormat="0" applyAlignment="0" applyProtection="0"/>
    <xf numFmtId="178" fontId="172" fillId="31" borderId="93" applyAlignment="0" applyProtection="0"/>
    <xf numFmtId="0" fontId="172" fillId="31" borderId="93" applyAlignment="0" applyProtection="0"/>
    <xf numFmtId="0" fontId="11" fillId="37" borderId="134" applyNumberFormat="0" applyFont="0" applyAlignment="0" applyProtection="0"/>
    <xf numFmtId="49" fontId="13" fillId="3" borderId="136">
      <alignment vertical="center"/>
    </xf>
    <xf numFmtId="49" fontId="13" fillId="3" borderId="136">
      <alignment vertical="center"/>
    </xf>
    <xf numFmtId="49" fontId="13" fillId="3" borderId="136">
      <alignment vertical="center"/>
    </xf>
    <xf numFmtId="49" fontId="13" fillId="3" borderId="136">
      <alignment vertical="center"/>
    </xf>
    <xf numFmtId="49" fontId="207" fillId="3" borderId="154">
      <alignment vertical="center"/>
    </xf>
    <xf numFmtId="0" fontId="1" fillId="0" borderId="0"/>
    <xf numFmtId="0" fontId="115" fillId="26" borderId="125" applyNumberFormat="0" applyAlignment="0" applyProtection="0"/>
    <xf numFmtId="0" fontId="115" fillId="26" borderId="125" applyNumberFormat="0" applyAlignment="0" applyProtection="0"/>
    <xf numFmtId="49" fontId="13" fillId="3" borderId="118">
      <alignment vertical="center"/>
    </xf>
    <xf numFmtId="49" fontId="13" fillId="3" borderId="118">
      <alignment vertical="center"/>
    </xf>
    <xf numFmtId="49" fontId="13" fillId="3" borderId="118">
      <alignment vertical="center"/>
    </xf>
    <xf numFmtId="49" fontId="13" fillId="3" borderId="118">
      <alignment vertical="center"/>
    </xf>
    <xf numFmtId="49" fontId="13" fillId="3" borderId="118">
      <alignment vertical="center"/>
    </xf>
    <xf numFmtId="49" fontId="13" fillId="3" borderId="118">
      <alignment vertical="center"/>
    </xf>
    <xf numFmtId="49" fontId="13" fillId="3" borderId="118">
      <alignment vertical="center"/>
    </xf>
    <xf numFmtId="49" fontId="13" fillId="3" borderId="118">
      <alignment vertical="center"/>
    </xf>
    <xf numFmtId="49" fontId="13" fillId="3" borderId="118">
      <alignment vertical="center"/>
    </xf>
    <xf numFmtId="49" fontId="13" fillId="3" borderId="118">
      <alignment vertical="center"/>
    </xf>
    <xf numFmtId="49" fontId="13" fillId="3" borderId="118">
      <alignment vertical="center"/>
    </xf>
    <xf numFmtId="49" fontId="12" fillId="3" borderId="118">
      <alignment vertical="center"/>
    </xf>
    <xf numFmtId="49" fontId="12" fillId="3" borderId="118">
      <alignment vertical="center"/>
    </xf>
    <xf numFmtId="49" fontId="13" fillId="3" borderId="118">
      <alignment vertical="center"/>
    </xf>
    <xf numFmtId="49" fontId="13" fillId="3" borderId="118">
      <alignment vertical="center"/>
    </xf>
    <xf numFmtId="49" fontId="13" fillId="3" borderId="118">
      <alignment vertical="center"/>
    </xf>
    <xf numFmtId="49" fontId="13" fillId="3" borderId="118">
      <alignment vertical="center"/>
    </xf>
    <xf numFmtId="49" fontId="13" fillId="3" borderId="118">
      <alignment vertical="center"/>
    </xf>
    <xf numFmtId="49" fontId="13" fillId="3" borderId="118">
      <alignment vertical="center"/>
    </xf>
    <xf numFmtId="49" fontId="13" fillId="3" borderId="118">
      <alignment vertical="center"/>
    </xf>
    <xf numFmtId="49" fontId="13" fillId="3" borderId="118">
      <alignment vertical="center"/>
    </xf>
    <xf numFmtId="49" fontId="13" fillId="3" borderId="118">
      <alignment vertical="center"/>
    </xf>
    <xf numFmtId="49" fontId="13" fillId="3" borderId="118">
      <alignment vertical="center"/>
    </xf>
    <xf numFmtId="49" fontId="13" fillId="3" borderId="118">
      <alignment vertical="center"/>
    </xf>
    <xf numFmtId="49" fontId="13" fillId="3" borderId="118">
      <alignment vertical="center"/>
    </xf>
    <xf numFmtId="49" fontId="13" fillId="3" borderId="118">
      <alignment vertical="center"/>
    </xf>
    <xf numFmtId="49" fontId="13" fillId="3" borderId="118">
      <alignment vertical="center"/>
    </xf>
    <xf numFmtId="49" fontId="13" fillId="3" borderId="118">
      <alignment vertical="center"/>
    </xf>
    <xf numFmtId="49" fontId="13" fillId="3" borderId="118">
      <alignment vertical="center"/>
    </xf>
    <xf numFmtId="49" fontId="13" fillId="3" borderId="118">
      <alignment vertical="center"/>
    </xf>
    <xf numFmtId="49" fontId="13" fillId="3" borderId="118">
      <alignment vertical="center"/>
    </xf>
    <xf numFmtId="49" fontId="13" fillId="3" borderId="118">
      <alignment vertical="center"/>
    </xf>
    <xf numFmtId="49" fontId="13" fillId="3" borderId="118">
      <alignment vertical="center"/>
    </xf>
    <xf numFmtId="4" fontId="106" fillId="27" borderId="113">
      <alignment horizontal="left" vertical="center" wrapText="1"/>
    </xf>
    <xf numFmtId="4" fontId="106" fillId="27" borderId="113">
      <alignment horizontal="left" vertical="center" wrapText="1"/>
    </xf>
    <xf numFmtId="37" fontId="103" fillId="31" borderId="1" applyFill="0" applyBorder="0" applyProtection="0"/>
    <xf numFmtId="178" fontId="6" fillId="67" borderId="143" applyNumberFormat="0" applyProtection="0">
      <alignment horizontal="left" vertical="center" indent="1"/>
    </xf>
    <xf numFmtId="0" fontId="115" fillId="26" borderId="117" applyNumberFormat="0" applyAlignment="0" applyProtection="0"/>
    <xf numFmtId="0" fontId="116" fillId="26" borderId="115" applyNumberFormat="0" applyAlignment="0" applyProtection="0"/>
    <xf numFmtId="0" fontId="11" fillId="37" borderId="124" applyNumberFormat="0" applyFont="0" applyAlignment="0" applyProtection="0"/>
    <xf numFmtId="0" fontId="11" fillId="37" borderId="124" applyNumberFormat="0" applyFont="0" applyAlignment="0" applyProtection="0"/>
    <xf numFmtId="0" fontId="11" fillId="37" borderId="124" applyNumberFormat="0" applyFont="0" applyAlignment="0" applyProtection="0"/>
    <xf numFmtId="0" fontId="11" fillId="37" borderId="124" applyNumberFormat="0" applyFont="0" applyAlignment="0" applyProtection="0"/>
    <xf numFmtId="0" fontId="11" fillId="37" borderId="124" applyNumberFormat="0" applyFont="0" applyAlignment="0" applyProtection="0"/>
    <xf numFmtId="0" fontId="11" fillId="37" borderId="124" applyNumberFormat="0" applyFont="0" applyAlignment="0" applyProtection="0"/>
    <xf numFmtId="0" fontId="11" fillId="37" borderId="124" applyNumberFormat="0" applyFont="0" applyAlignment="0" applyProtection="0"/>
    <xf numFmtId="0" fontId="6" fillId="37" borderId="124" applyNumberFormat="0" applyFont="0" applyAlignment="0" applyProtection="0"/>
    <xf numFmtId="0" fontId="6" fillId="37" borderId="124" applyNumberFormat="0" applyFont="0" applyAlignment="0" applyProtection="0"/>
    <xf numFmtId="0" fontId="6" fillId="37" borderId="124" applyNumberFormat="0" applyFont="0" applyAlignment="0" applyProtection="0"/>
    <xf numFmtId="0" fontId="6" fillId="37" borderId="124" applyNumberFormat="0" applyFont="0" applyAlignment="0" applyProtection="0"/>
    <xf numFmtId="0" fontId="6" fillId="37" borderId="124" applyNumberFormat="0" applyFont="0" applyAlignment="0" applyProtection="0"/>
    <xf numFmtId="0" fontId="6" fillId="37" borderId="124" applyNumberFormat="0" applyFont="0" applyAlignment="0" applyProtection="0"/>
    <xf numFmtId="0" fontId="6" fillId="37" borderId="124" applyNumberFormat="0" applyFont="0" applyAlignment="0" applyProtection="0"/>
    <xf numFmtId="0" fontId="6" fillId="37" borderId="124" applyNumberFormat="0" applyFont="0" applyAlignment="0" applyProtection="0"/>
    <xf numFmtId="0" fontId="6" fillId="37" borderId="124" applyNumberFormat="0" applyFont="0" applyAlignment="0" applyProtection="0"/>
    <xf numFmtId="0" fontId="6" fillId="37" borderId="124" applyNumberFormat="0" applyFont="0" applyAlignment="0" applyProtection="0"/>
    <xf numFmtId="0" fontId="11" fillId="37" borderId="124" applyNumberFormat="0" applyFont="0" applyAlignment="0" applyProtection="0"/>
    <xf numFmtId="0" fontId="11" fillId="37" borderId="124" applyNumberFormat="0" applyFont="0" applyAlignment="0" applyProtection="0"/>
    <xf numFmtId="0" fontId="11" fillId="37" borderId="124" applyNumberFormat="0" applyFont="0" applyAlignment="0" applyProtection="0"/>
    <xf numFmtId="0" fontId="11" fillId="37" borderId="124" applyNumberFormat="0" applyFont="0" applyAlignment="0" applyProtection="0"/>
    <xf numFmtId="0" fontId="11" fillId="37" borderId="124" applyNumberFormat="0" applyFont="0" applyAlignment="0" applyProtection="0"/>
    <xf numFmtId="0" fontId="11" fillId="37" borderId="124" applyNumberFormat="0" applyFont="0" applyAlignment="0" applyProtection="0"/>
    <xf numFmtId="0" fontId="126" fillId="0" borderId="119" applyNumberFormat="0" applyFill="0" applyAlignment="0" applyProtection="0"/>
    <xf numFmtId="0" fontId="126" fillId="0" borderId="119" applyNumberFormat="0" applyFill="0" applyAlignment="0" applyProtection="0"/>
    <xf numFmtId="0" fontId="126" fillId="0" borderId="119" applyNumberFormat="0" applyFill="0" applyAlignment="0" applyProtection="0"/>
    <xf numFmtId="0" fontId="126" fillId="0" borderId="119" applyNumberFormat="0" applyFill="0" applyAlignment="0" applyProtection="0"/>
    <xf numFmtId="0" fontId="11" fillId="37" borderId="124" applyNumberFormat="0" applyFont="0" applyAlignment="0" applyProtection="0"/>
    <xf numFmtId="0" fontId="11" fillId="37" borderId="124" applyNumberFormat="0" applyFont="0" applyAlignment="0" applyProtection="0"/>
    <xf numFmtId="0" fontId="11" fillId="37" borderId="124" applyNumberFormat="0" applyFont="0" applyAlignment="0" applyProtection="0"/>
    <xf numFmtId="0" fontId="11" fillId="37" borderId="124" applyNumberFormat="0" applyFont="0" applyAlignment="0" applyProtection="0"/>
    <xf numFmtId="0" fontId="11" fillId="37" borderId="124" applyNumberFormat="0" applyFont="0" applyAlignment="0" applyProtection="0"/>
    <xf numFmtId="0" fontId="11" fillId="37" borderId="124" applyNumberFormat="0" applyFont="0" applyAlignment="0" applyProtection="0"/>
    <xf numFmtId="0" fontId="11" fillId="37" borderId="134" applyNumberFormat="0" applyFont="0" applyAlignment="0" applyProtection="0"/>
    <xf numFmtId="0" fontId="11" fillId="37" borderId="134" applyNumberFormat="0" applyFont="0" applyAlignment="0" applyProtection="0"/>
    <xf numFmtId="0" fontId="11" fillId="37" borderId="134" applyNumberFormat="0" applyFont="0" applyAlignment="0" applyProtection="0"/>
    <xf numFmtId="0" fontId="11" fillId="37" borderId="134" applyNumberFormat="0" applyFont="0" applyAlignment="0" applyProtection="0"/>
    <xf numFmtId="0" fontId="115" fillId="26" borderId="125" applyNumberFormat="0" applyAlignment="0" applyProtection="0"/>
    <xf numFmtId="0" fontId="115" fillId="26" borderId="125" applyNumberFormat="0" applyAlignment="0" applyProtection="0"/>
    <xf numFmtId="0" fontId="115" fillId="26" borderId="125" applyNumberFormat="0" applyAlignment="0" applyProtection="0"/>
    <xf numFmtId="49" fontId="13" fillId="3" borderId="126">
      <alignment vertical="center"/>
    </xf>
    <xf numFmtId="49" fontId="13" fillId="3" borderId="126">
      <alignment vertical="center"/>
    </xf>
    <xf numFmtId="49" fontId="12" fillId="3" borderId="126">
      <alignment vertical="center"/>
    </xf>
    <xf numFmtId="49" fontId="12" fillId="3" borderId="126">
      <alignment vertical="center"/>
    </xf>
    <xf numFmtId="49" fontId="13" fillId="3" borderId="126">
      <alignment vertical="center"/>
    </xf>
    <xf numFmtId="49" fontId="13" fillId="3" borderId="126">
      <alignment vertical="center"/>
    </xf>
    <xf numFmtId="40" fontId="17" fillId="43" borderId="1"/>
    <xf numFmtId="49" fontId="13" fillId="3" borderId="126">
      <alignment vertical="center"/>
    </xf>
    <xf numFmtId="49" fontId="13" fillId="3" borderId="126">
      <alignment vertical="center"/>
    </xf>
    <xf numFmtId="49" fontId="13" fillId="3" borderId="126">
      <alignment vertical="center"/>
    </xf>
    <xf numFmtId="49" fontId="13" fillId="3" borderId="126">
      <alignment vertical="center"/>
    </xf>
    <xf numFmtId="49" fontId="13" fillId="3" borderId="126">
      <alignment vertical="center"/>
    </xf>
    <xf numFmtId="49" fontId="13" fillId="3" borderId="126">
      <alignment vertical="center"/>
    </xf>
    <xf numFmtId="49" fontId="13" fillId="3" borderId="126">
      <alignment vertical="center"/>
    </xf>
    <xf numFmtId="49" fontId="13" fillId="3" borderId="126">
      <alignment vertical="center"/>
    </xf>
    <xf numFmtId="49" fontId="13" fillId="3" borderId="126">
      <alignment vertical="center"/>
    </xf>
    <xf numFmtId="0" fontId="11" fillId="37" borderId="116" applyNumberFormat="0" applyFont="0" applyAlignment="0" applyProtection="0"/>
    <xf numFmtId="0" fontId="11" fillId="37" borderId="116" applyNumberFormat="0" applyFont="0" applyAlignment="0" applyProtection="0"/>
    <xf numFmtId="0" fontId="11" fillId="37" borderId="116" applyNumberFormat="0" applyFont="0" applyAlignment="0" applyProtection="0"/>
    <xf numFmtId="0" fontId="11" fillId="37" borderId="116" applyNumberFormat="0" applyFont="0" applyAlignment="0" applyProtection="0"/>
    <xf numFmtId="0" fontId="11" fillId="37" borderId="116" applyNumberFormat="0" applyFont="0" applyAlignment="0" applyProtection="0"/>
    <xf numFmtId="0" fontId="11" fillId="37" borderId="116" applyNumberFormat="0" applyFont="0" applyAlignment="0" applyProtection="0"/>
    <xf numFmtId="0" fontId="11" fillId="37" borderId="116" applyNumberFormat="0" applyFont="0" applyAlignment="0" applyProtection="0"/>
    <xf numFmtId="0" fontId="11" fillId="37" borderId="116" applyNumberFormat="0" applyFont="0" applyAlignment="0" applyProtection="0"/>
    <xf numFmtId="0" fontId="11" fillId="37" borderId="116" applyNumberFormat="0" applyFont="0" applyAlignment="0" applyProtection="0"/>
    <xf numFmtId="0" fontId="11" fillId="37" borderId="116" applyNumberFormat="0" applyFont="0" applyAlignment="0" applyProtection="0"/>
    <xf numFmtId="0" fontId="11" fillId="37" borderId="116" applyNumberFormat="0" applyFont="0" applyAlignment="0" applyProtection="0"/>
    <xf numFmtId="0" fontId="11" fillId="37" borderId="116" applyNumberFormat="0" applyFont="0" applyAlignment="0" applyProtection="0"/>
    <xf numFmtId="0" fontId="11" fillId="37" borderId="116" applyNumberFormat="0" applyFont="0" applyAlignment="0" applyProtection="0"/>
    <xf numFmtId="0" fontId="11" fillId="37" borderId="116" applyNumberFormat="0" applyFont="0" applyAlignment="0" applyProtection="0"/>
    <xf numFmtId="0" fontId="11" fillId="37" borderId="116" applyNumberFormat="0" applyFont="0" applyAlignment="0" applyProtection="0"/>
    <xf numFmtId="0" fontId="11" fillId="37" borderId="116" applyNumberFormat="0" applyFont="0" applyAlignment="0" applyProtection="0"/>
    <xf numFmtId="0" fontId="11" fillId="37" borderId="116" applyNumberFormat="0" applyFont="0" applyAlignment="0" applyProtection="0"/>
    <xf numFmtId="0" fontId="11" fillId="37" borderId="116" applyNumberFormat="0" applyFont="0" applyAlignment="0" applyProtection="0"/>
    <xf numFmtId="0" fontId="11" fillId="37" borderId="116" applyNumberFormat="0" applyFont="0" applyAlignment="0" applyProtection="0"/>
    <xf numFmtId="0" fontId="11" fillId="37" borderId="116" applyNumberFormat="0" applyFont="0" applyAlignment="0" applyProtection="0"/>
    <xf numFmtId="201" fontId="6" fillId="67" borderId="153" applyNumberFormat="0" applyProtection="0">
      <alignment horizontal="left" vertical="center" indent="1"/>
    </xf>
    <xf numFmtId="178" fontId="6" fillId="31" borderId="153" applyNumberFormat="0" applyProtection="0">
      <alignment horizontal="left" vertical="center" indent="1"/>
    </xf>
    <xf numFmtId="4" fontId="54" fillId="62" borderId="153" applyNumberFormat="0" applyProtection="0">
      <alignment horizontal="right" vertical="center"/>
    </xf>
    <xf numFmtId="4" fontId="54" fillId="62" borderId="153" applyNumberFormat="0" applyProtection="0">
      <alignment horizontal="right" vertical="center"/>
    </xf>
    <xf numFmtId="178" fontId="6" fillId="51" borderId="153" applyNumberFormat="0" applyProtection="0">
      <alignment horizontal="left" vertical="center" indent="1"/>
    </xf>
    <xf numFmtId="0" fontId="73" fillId="13" borderId="151" applyNumberFormat="0" applyAlignment="0" applyProtection="0"/>
    <xf numFmtId="0" fontId="115" fillId="26" borderId="153" applyNumberFormat="0" applyAlignment="0" applyProtection="0"/>
    <xf numFmtId="0" fontId="11" fillId="37" borderId="142" applyNumberFormat="0" applyFont="0" applyAlignment="0" applyProtection="0"/>
    <xf numFmtId="0" fontId="126" fillId="0" borderId="119" applyNumberFormat="0" applyFill="0" applyAlignment="0" applyProtection="0"/>
    <xf numFmtId="0" fontId="6" fillId="37" borderId="116" applyNumberFormat="0" applyFont="0" applyAlignment="0" applyProtection="0"/>
    <xf numFmtId="0" fontId="6" fillId="37" borderId="116" applyNumberFormat="0" applyFont="0" applyAlignment="0" applyProtection="0"/>
    <xf numFmtId="0" fontId="6" fillId="37" borderId="116" applyNumberFormat="0" applyFont="0" applyAlignment="0" applyProtection="0"/>
    <xf numFmtId="0" fontId="6" fillId="37" borderId="116" applyNumberFormat="0" applyFont="0" applyAlignment="0" applyProtection="0"/>
    <xf numFmtId="0" fontId="6" fillId="37" borderId="116" applyNumberFormat="0" applyFont="0" applyAlignment="0" applyProtection="0"/>
    <xf numFmtId="250" fontId="6" fillId="34" borderId="83" applyNumberFormat="0" applyFont="0" applyAlignment="0">
      <protection locked="0"/>
    </xf>
    <xf numFmtId="0" fontId="116" fillId="26" borderId="115" applyNumberFormat="0" applyAlignment="0" applyProtection="0"/>
    <xf numFmtId="250" fontId="6" fillId="34" borderId="83" applyNumberFormat="0" applyFont="0" applyAlignment="0">
      <protection locked="0"/>
    </xf>
    <xf numFmtId="0" fontId="6" fillId="37" borderId="134" applyNumberFormat="0" applyFont="0" applyAlignment="0" applyProtection="0"/>
    <xf numFmtId="0" fontId="172" fillId="0" borderId="84"/>
    <xf numFmtId="49" fontId="6" fillId="48" borderId="108">
      <alignment horizontal="center"/>
    </xf>
    <xf numFmtId="49" fontId="6" fillId="3" borderId="108">
      <alignment horizontal="center"/>
    </xf>
    <xf numFmtId="0" fontId="11" fillId="37" borderId="134" applyNumberFormat="0" applyFont="0" applyAlignment="0" applyProtection="0"/>
    <xf numFmtId="178" fontId="6" fillId="51" borderId="107" applyNumberFormat="0" applyProtection="0">
      <alignment horizontal="left" vertical="center" indent="1"/>
    </xf>
    <xf numFmtId="0" fontId="6" fillId="51" borderId="107" applyNumberFormat="0" applyProtection="0">
      <alignment horizontal="left" vertical="center" indent="1"/>
    </xf>
    <xf numFmtId="178" fontId="6" fillId="51" borderId="107" applyNumberFormat="0" applyProtection="0">
      <alignment horizontal="left" vertical="center" indent="1"/>
    </xf>
    <xf numFmtId="178" fontId="6" fillId="51" borderId="107" applyNumberFormat="0" applyProtection="0">
      <alignment horizontal="left" vertical="center" indent="1"/>
    </xf>
    <xf numFmtId="0" fontId="6" fillId="51" borderId="107" applyNumberFormat="0" applyProtection="0">
      <alignment horizontal="left" vertical="center" indent="1"/>
    </xf>
    <xf numFmtId="0" fontId="6" fillId="51" borderId="107" applyNumberFormat="0" applyProtection="0">
      <alignment horizontal="left" vertical="center" indent="1"/>
    </xf>
    <xf numFmtId="178" fontId="6" fillId="51" borderId="107" applyNumberFormat="0" applyProtection="0">
      <alignment horizontal="left" vertical="center" indent="1"/>
    </xf>
    <xf numFmtId="201" fontId="6" fillId="69" borderId="107" applyNumberFormat="0" applyProtection="0">
      <alignment horizontal="left" vertical="center" indent="1"/>
    </xf>
    <xf numFmtId="178" fontId="6" fillId="51" borderId="107" applyNumberFormat="0" applyProtection="0">
      <alignment horizontal="left" vertical="center" indent="1"/>
    </xf>
    <xf numFmtId="0" fontId="6" fillId="51" borderId="107" applyNumberFormat="0" applyProtection="0">
      <alignment horizontal="left" vertical="center" indent="1"/>
    </xf>
    <xf numFmtId="178" fontId="6" fillId="31" borderId="107" applyNumberFormat="0" applyProtection="0">
      <alignment horizontal="left" vertical="center" indent="1"/>
    </xf>
    <xf numFmtId="0" fontId="6" fillId="31" borderId="107" applyNumberFormat="0" applyProtection="0">
      <alignment horizontal="left" vertical="center" indent="1"/>
    </xf>
    <xf numFmtId="201" fontId="6" fillId="68" borderId="107" applyNumberFormat="0" applyProtection="0">
      <alignment horizontal="left" vertical="center" indent="1"/>
    </xf>
    <xf numFmtId="178" fontId="6" fillId="31" borderId="107" applyNumberFormat="0" applyProtection="0">
      <alignment horizontal="left" vertical="center" indent="1"/>
    </xf>
    <xf numFmtId="178" fontId="6" fillId="68" borderId="107" applyNumberFormat="0" applyProtection="0">
      <alignment horizontal="left" vertical="center" indent="1"/>
    </xf>
    <xf numFmtId="0" fontId="6" fillId="31" borderId="107" applyNumberFormat="0" applyProtection="0">
      <alignment horizontal="left" vertical="center" indent="1"/>
    </xf>
    <xf numFmtId="178" fontId="6" fillId="66" borderId="107" applyNumberFormat="0" applyProtection="0">
      <alignment horizontal="left" vertical="center" indent="1"/>
    </xf>
    <xf numFmtId="178" fontId="6" fillId="66" borderId="107" applyNumberFormat="0" applyProtection="0">
      <alignment horizontal="left" vertical="center" indent="1"/>
    </xf>
    <xf numFmtId="0" fontId="6" fillId="66" borderId="107" applyNumberFormat="0" applyProtection="0">
      <alignment horizontal="left" vertical="center" indent="1"/>
    </xf>
    <xf numFmtId="0" fontId="6" fillId="66" borderId="107" applyNumberFormat="0" applyProtection="0">
      <alignment horizontal="left" vertical="center" indent="1"/>
    </xf>
    <xf numFmtId="178" fontId="6" fillId="64" borderId="107" applyNumberFormat="0" applyProtection="0">
      <alignment horizontal="left" vertical="center" indent="1"/>
    </xf>
    <xf numFmtId="201" fontId="6" fillId="65" borderId="107" applyNumberFormat="0" applyProtection="0">
      <alignment horizontal="left" vertical="center" indent="1"/>
    </xf>
    <xf numFmtId="0" fontId="11" fillId="37" borderId="134" applyNumberFormat="0" applyFont="0" applyAlignment="0" applyProtection="0"/>
    <xf numFmtId="4" fontId="54" fillId="60" borderId="107" applyNumberFormat="0" applyProtection="0">
      <alignment horizontal="right" vertical="center"/>
    </xf>
    <xf numFmtId="4" fontId="54" fillId="59" borderId="107" applyNumberFormat="0" applyProtection="0">
      <alignment horizontal="right" vertical="center"/>
    </xf>
    <xf numFmtId="4" fontId="54" fillId="58" borderId="107" applyNumberFormat="0" applyProtection="0">
      <alignment horizontal="right" vertical="center"/>
    </xf>
    <xf numFmtId="4" fontId="54" fillId="57" borderId="107" applyNumberFormat="0" applyProtection="0">
      <alignment horizontal="right" vertical="center"/>
    </xf>
    <xf numFmtId="4" fontId="54" fillId="52" borderId="107" applyNumberFormat="0" applyProtection="0">
      <alignment horizontal="right" vertical="center"/>
    </xf>
    <xf numFmtId="0" fontId="6" fillId="51" borderId="107" applyNumberFormat="0" applyProtection="0">
      <alignment horizontal="left" vertical="center" indent="1"/>
    </xf>
    <xf numFmtId="0" fontId="6" fillId="51" borderId="107" applyNumberFormat="0" applyProtection="0">
      <alignment horizontal="left" vertical="center" indent="1"/>
    </xf>
    <xf numFmtId="0" fontId="6" fillId="51" borderId="107" applyNumberFormat="0" applyProtection="0">
      <alignment horizontal="left" vertical="center" indent="1"/>
    </xf>
    <xf numFmtId="0" fontId="11" fillId="37" borderId="134" applyNumberFormat="0" applyFont="0" applyAlignment="0" applyProtection="0"/>
    <xf numFmtId="0" fontId="11" fillId="37" borderId="134" applyNumberFormat="0" applyFont="0" applyAlignment="0" applyProtection="0"/>
    <xf numFmtId="0" fontId="11" fillId="37" borderId="134" applyNumberFormat="0" applyFont="0" applyAlignment="0" applyProtection="0"/>
    <xf numFmtId="0" fontId="11" fillId="37" borderId="134" applyNumberFormat="0" applyFont="0" applyAlignment="0" applyProtection="0"/>
    <xf numFmtId="0" fontId="11" fillId="37" borderId="134" applyNumberFormat="0" applyFont="0" applyAlignment="0" applyProtection="0"/>
    <xf numFmtId="0" fontId="11" fillId="37" borderId="134" applyNumberFormat="0" applyFont="0" applyAlignment="0" applyProtection="0"/>
    <xf numFmtId="0" fontId="11" fillId="37" borderId="134" applyNumberFormat="0" applyFont="0" applyAlignment="0" applyProtection="0"/>
    <xf numFmtId="0" fontId="11" fillId="37" borderId="134" applyNumberFormat="0" applyFont="0" applyAlignment="0" applyProtection="0"/>
    <xf numFmtId="0" fontId="11" fillId="37" borderId="134" applyNumberFormat="0" applyFont="0" applyAlignment="0" applyProtection="0"/>
    <xf numFmtId="0" fontId="11" fillId="37" borderId="134" applyNumberFormat="0" applyFont="0" applyAlignment="0" applyProtection="0"/>
    <xf numFmtId="0" fontId="11" fillId="37" borderId="134" applyNumberFormat="0" applyFont="0" applyAlignment="0" applyProtection="0"/>
    <xf numFmtId="0" fontId="172" fillId="31" borderId="84" applyAlignment="0" applyProtection="0"/>
    <xf numFmtId="0" fontId="11" fillId="37" borderId="134" applyNumberFormat="0" applyFont="0" applyAlignment="0" applyProtection="0"/>
    <xf numFmtId="0" fontId="11" fillId="37" borderId="134" applyNumberFormat="0" applyFont="0" applyAlignment="0" applyProtection="0"/>
    <xf numFmtId="0" fontId="11" fillId="37" borderId="134" applyNumberFormat="0" applyFont="0" applyAlignment="0" applyProtection="0"/>
    <xf numFmtId="0" fontId="11" fillId="37" borderId="134" applyNumberFormat="0" applyFont="0" applyAlignment="0" applyProtection="0"/>
    <xf numFmtId="0" fontId="11" fillId="37" borderId="134" applyNumberFormat="0" applyFont="0" applyAlignment="0" applyProtection="0"/>
    <xf numFmtId="0" fontId="11" fillId="37" borderId="134" applyNumberFormat="0" applyFont="0" applyAlignment="0" applyProtection="0"/>
    <xf numFmtId="0" fontId="11" fillId="37" borderId="134" applyNumberFormat="0" applyFont="0" applyAlignment="0" applyProtection="0"/>
    <xf numFmtId="0" fontId="11" fillId="37" borderId="134" applyNumberFormat="0" applyFont="0" applyAlignment="0" applyProtection="0"/>
    <xf numFmtId="0" fontId="11" fillId="37" borderId="134" applyNumberFormat="0" applyFont="0" applyAlignment="0" applyProtection="0"/>
    <xf numFmtId="0" fontId="11" fillId="37" borderId="134" applyNumberFormat="0" applyFont="0" applyAlignment="0" applyProtection="0"/>
    <xf numFmtId="0" fontId="11" fillId="37" borderId="134" applyNumberFormat="0" applyFont="0" applyAlignment="0" applyProtection="0"/>
    <xf numFmtId="0" fontId="11" fillId="37" borderId="134" applyNumberFormat="0" applyFont="0" applyAlignment="0" applyProtection="0"/>
    <xf numFmtId="178" fontId="4" fillId="37" borderId="106" applyNumberFormat="0" applyFont="0" applyAlignment="0" applyProtection="0"/>
    <xf numFmtId="0" fontId="126" fillId="0" borderId="137" applyNumberFormat="0" applyFill="0" applyAlignment="0" applyProtection="0"/>
    <xf numFmtId="0" fontId="126" fillId="0" borderId="137" applyNumberFormat="0" applyFill="0" applyAlignment="0" applyProtection="0"/>
    <xf numFmtId="0" fontId="126" fillId="0" borderId="137" applyNumberFormat="0" applyFill="0" applyAlignment="0" applyProtection="0"/>
    <xf numFmtId="0" fontId="126" fillId="0" borderId="137" applyNumberFormat="0" applyFill="0" applyAlignment="0" applyProtection="0"/>
    <xf numFmtId="0" fontId="126" fillId="0" borderId="137" applyNumberFormat="0" applyFill="0" applyAlignment="0" applyProtection="0"/>
    <xf numFmtId="0" fontId="6" fillId="37" borderId="134" applyNumberFormat="0" applyFont="0" applyAlignment="0" applyProtection="0"/>
    <xf numFmtId="0" fontId="6" fillId="37" borderId="134" applyNumberFormat="0" applyFont="0" applyAlignment="0" applyProtection="0"/>
    <xf numFmtId="0" fontId="116" fillId="26" borderId="133" applyNumberFormat="0" applyAlignment="0" applyProtection="0"/>
    <xf numFmtId="0" fontId="116" fillId="26" borderId="133" applyNumberFormat="0" applyAlignment="0" applyProtection="0"/>
    <xf numFmtId="0" fontId="116" fillId="26" borderId="133" applyNumberFormat="0" applyAlignment="0" applyProtection="0"/>
    <xf numFmtId="0" fontId="116" fillId="26" borderId="133" applyNumberFormat="0" applyAlignment="0" applyProtection="0"/>
    <xf numFmtId="0" fontId="73" fillId="13" borderId="133" applyNumberFormat="0" applyAlignment="0" applyProtection="0"/>
    <xf numFmtId="0" fontId="73" fillId="13" borderId="133" applyNumberFormat="0" applyAlignment="0" applyProtection="0"/>
    <xf numFmtId="0" fontId="73" fillId="13" borderId="133" applyNumberFormat="0" applyAlignment="0" applyProtection="0"/>
    <xf numFmtId="0" fontId="73" fillId="13" borderId="133" applyNumberFormat="0" applyAlignment="0" applyProtection="0"/>
    <xf numFmtId="0" fontId="73" fillId="13" borderId="133" applyNumberFormat="0" applyAlignment="0" applyProtection="0"/>
    <xf numFmtId="0" fontId="73" fillId="13" borderId="133" applyNumberFormat="0" applyAlignment="0" applyProtection="0"/>
    <xf numFmtId="0" fontId="73" fillId="13" borderId="133" applyNumberFormat="0" applyAlignment="0" applyProtection="0"/>
    <xf numFmtId="0" fontId="73" fillId="13" borderId="133" applyNumberFormat="0" applyAlignment="0" applyProtection="0"/>
    <xf numFmtId="0" fontId="73" fillId="13" borderId="133" applyNumberFormat="0" applyAlignment="0" applyProtection="0"/>
    <xf numFmtId="0" fontId="115" fillId="26" borderId="135" applyNumberFormat="0" applyAlignment="0" applyProtection="0"/>
    <xf numFmtId="0" fontId="115" fillId="26" borderId="135" applyNumberFormat="0" applyAlignment="0" applyProtection="0"/>
    <xf numFmtId="0" fontId="115" fillId="26" borderId="135" applyNumberFormat="0" applyAlignment="0" applyProtection="0"/>
    <xf numFmtId="0" fontId="115" fillId="26" borderId="135" applyNumberFormat="0" applyAlignment="0" applyProtection="0"/>
    <xf numFmtId="0" fontId="115" fillId="26" borderId="135" applyNumberFormat="0" applyAlignment="0" applyProtection="0"/>
    <xf numFmtId="0" fontId="115" fillId="26" borderId="135" applyNumberFormat="0" applyAlignment="0" applyProtection="0"/>
    <xf numFmtId="0" fontId="115" fillId="26" borderId="135" applyNumberFormat="0" applyAlignment="0" applyProtection="0"/>
    <xf numFmtId="0" fontId="11" fillId="37" borderId="152" applyNumberFormat="0" applyFont="0" applyAlignment="0" applyProtection="0"/>
    <xf numFmtId="0" fontId="126" fillId="0" borderId="155" applyNumberFormat="0" applyFill="0" applyAlignment="0" applyProtection="0"/>
    <xf numFmtId="0" fontId="126" fillId="0" borderId="145" applyNumberFormat="0" applyFill="0" applyAlignment="0" applyProtection="0"/>
    <xf numFmtId="0" fontId="6" fillId="37" borderId="152" applyNumberFormat="0" applyFont="0" applyAlignment="0" applyProtection="0"/>
    <xf numFmtId="0" fontId="11" fillId="37" borderId="152" applyNumberFormat="0" applyFont="0" applyAlignment="0" applyProtection="0"/>
    <xf numFmtId="0" fontId="115" fillId="26" borderId="143" applyNumberFormat="0" applyAlignment="0" applyProtection="0"/>
    <xf numFmtId="0" fontId="115" fillId="26" borderId="143" applyNumberFormat="0" applyAlignment="0" applyProtection="0"/>
    <xf numFmtId="49" fontId="13" fillId="3" borderId="144">
      <alignment vertical="center"/>
    </xf>
    <xf numFmtId="0" fontId="11" fillId="37" borderId="152" applyNumberFormat="0" applyFont="0" applyAlignment="0" applyProtection="0"/>
    <xf numFmtId="0" fontId="11" fillId="37" borderId="152" applyNumberFormat="0" applyFont="0" applyAlignment="0" applyProtection="0"/>
    <xf numFmtId="0" fontId="11" fillId="37" borderId="152" applyNumberFormat="0" applyFont="0" applyAlignment="0" applyProtection="0"/>
    <xf numFmtId="0" fontId="11" fillId="37" borderId="152" applyNumberFormat="0" applyFont="0" applyAlignment="0" applyProtection="0"/>
    <xf numFmtId="0" fontId="11" fillId="37" borderId="152" applyNumberFormat="0" applyFont="0" applyAlignment="0" applyProtection="0"/>
    <xf numFmtId="0" fontId="11" fillId="37" borderId="152" applyNumberFormat="0" applyFont="0" applyAlignment="0" applyProtection="0"/>
    <xf numFmtId="0" fontId="6" fillId="51" borderId="125" applyNumberFormat="0" applyProtection="0">
      <alignment horizontal="left" vertical="center" indent="1"/>
    </xf>
    <xf numFmtId="178" fontId="6" fillId="51" borderId="125" applyNumberFormat="0" applyProtection="0">
      <alignment horizontal="left" vertical="center" indent="1"/>
    </xf>
    <xf numFmtId="178" fontId="6" fillId="51" borderId="125" applyNumberFormat="0" applyProtection="0">
      <alignment horizontal="left" vertical="center" indent="1"/>
    </xf>
    <xf numFmtId="0" fontId="6" fillId="51" borderId="125" applyNumberFormat="0" applyProtection="0">
      <alignment horizontal="left" vertical="center" indent="1"/>
    </xf>
    <xf numFmtId="4" fontId="65" fillId="20" borderId="130" applyNumberFormat="0" applyProtection="0">
      <alignment horizontal="left" vertical="center" indent="1"/>
    </xf>
    <xf numFmtId="0" fontId="6" fillId="51" borderId="125" applyNumberFormat="0" applyProtection="0">
      <alignment horizontal="left" vertical="center" indent="1"/>
    </xf>
    <xf numFmtId="178" fontId="6" fillId="51" borderId="125" applyNumberFormat="0" applyProtection="0">
      <alignment horizontal="left" vertical="center" indent="1"/>
    </xf>
    <xf numFmtId="178" fontId="6" fillId="51" borderId="125" applyNumberFormat="0" applyProtection="0">
      <alignment horizontal="left" vertical="center" indent="1"/>
    </xf>
    <xf numFmtId="178" fontId="6" fillId="51" borderId="125" applyNumberFormat="0" applyProtection="0">
      <alignment horizontal="left" vertical="center" indent="1"/>
    </xf>
    <xf numFmtId="178" fontId="6" fillId="51" borderId="125" applyNumberFormat="0" applyProtection="0">
      <alignment horizontal="left" vertical="center" indent="1"/>
    </xf>
    <xf numFmtId="201" fontId="6" fillId="69" borderId="125" applyNumberFormat="0" applyProtection="0">
      <alignment horizontal="left" vertical="center" indent="1"/>
    </xf>
    <xf numFmtId="201" fontId="6" fillId="69" borderId="125" applyNumberFormat="0" applyProtection="0">
      <alignment horizontal="left" vertical="center" indent="1"/>
    </xf>
    <xf numFmtId="178" fontId="6" fillId="69" borderId="125" applyNumberFormat="0" applyProtection="0">
      <alignment horizontal="left" vertical="center" indent="1"/>
    </xf>
    <xf numFmtId="0" fontId="6" fillId="51" borderId="125" applyNumberFormat="0" applyProtection="0">
      <alignment horizontal="left" vertical="center" indent="1"/>
    </xf>
    <xf numFmtId="178" fontId="6" fillId="31" borderId="125" applyNumberFormat="0" applyProtection="0">
      <alignment horizontal="left" vertical="center" indent="1"/>
    </xf>
    <xf numFmtId="0" fontId="6" fillId="31" borderId="125" applyNumberFormat="0" applyProtection="0">
      <alignment horizontal="left" vertical="center" indent="1"/>
    </xf>
    <xf numFmtId="201" fontId="6" fillId="68" borderId="125" applyNumberFormat="0" applyProtection="0">
      <alignment horizontal="left" vertical="center" indent="1"/>
    </xf>
    <xf numFmtId="0" fontId="6" fillId="66" borderId="125" applyNumberFormat="0" applyProtection="0">
      <alignment horizontal="left" vertical="center" indent="1"/>
    </xf>
    <xf numFmtId="178" fontId="6" fillId="66" borderId="125" applyNumberFormat="0" applyProtection="0">
      <alignment horizontal="left" vertical="center" indent="1"/>
    </xf>
    <xf numFmtId="178" fontId="6" fillId="66" borderId="125" applyNumberFormat="0" applyProtection="0">
      <alignment horizontal="left" vertical="center" indent="1"/>
    </xf>
    <xf numFmtId="178" fontId="6" fillId="66" borderId="125" applyNumberFormat="0" applyProtection="0">
      <alignment horizontal="left" vertical="center" indent="1"/>
    </xf>
    <xf numFmtId="0" fontId="6" fillId="66" borderId="125" applyNumberFormat="0" applyProtection="0">
      <alignment horizontal="left" vertical="center" indent="1"/>
    </xf>
    <xf numFmtId="0" fontId="6" fillId="66" borderId="125" applyNumberFormat="0" applyProtection="0">
      <alignment horizontal="left" vertical="center" indent="1"/>
    </xf>
    <xf numFmtId="40" fontId="17" fillId="43" borderId="83"/>
    <xf numFmtId="0" fontId="11" fillId="37" borderId="152" applyNumberFormat="0" applyFont="0" applyAlignment="0" applyProtection="0"/>
    <xf numFmtId="0" fontId="11" fillId="37" borderId="152" applyNumberFormat="0" applyFont="0" applyAlignment="0" applyProtection="0"/>
    <xf numFmtId="0" fontId="11" fillId="37" borderId="152" applyNumberFormat="0" applyFont="0" applyAlignment="0" applyProtection="0"/>
    <xf numFmtId="0" fontId="11" fillId="37" borderId="152" applyNumberFormat="0" applyFont="0" applyAlignment="0" applyProtection="0"/>
    <xf numFmtId="0" fontId="11" fillId="37" borderId="152" applyNumberFormat="0" applyFont="0" applyAlignment="0" applyProtection="0"/>
    <xf numFmtId="0" fontId="11" fillId="37" borderId="152" applyNumberFormat="0" applyFont="0" applyAlignment="0" applyProtection="0"/>
    <xf numFmtId="0" fontId="11" fillId="37" borderId="152" applyNumberFormat="0" applyFont="0" applyAlignment="0" applyProtection="0"/>
    <xf numFmtId="0" fontId="11" fillId="37" borderId="152" applyNumberFormat="0" applyFont="0" applyAlignment="0" applyProtection="0"/>
    <xf numFmtId="0" fontId="11" fillId="37" borderId="152" applyNumberFormat="0" applyFont="0" applyAlignment="0" applyProtection="0"/>
    <xf numFmtId="0" fontId="11" fillId="37" borderId="152" applyNumberFormat="0" applyFont="0" applyAlignment="0" applyProtection="0"/>
    <xf numFmtId="0" fontId="138" fillId="0" borderId="111" applyNumberFormat="0" applyFont="0" applyAlignment="0" applyProtection="0"/>
    <xf numFmtId="0" fontId="138" fillId="0" borderId="110" applyNumberFormat="0" applyFont="0" applyAlignment="0" applyProtection="0"/>
    <xf numFmtId="0" fontId="126" fillId="0" borderId="155" applyNumberFormat="0" applyFill="0" applyAlignment="0" applyProtection="0"/>
    <xf numFmtId="0" fontId="126" fillId="0" borderId="155" applyNumberFormat="0" applyFill="0" applyAlignment="0" applyProtection="0"/>
    <xf numFmtId="0" fontId="6" fillId="37" borderId="152" applyNumberFormat="0" applyFont="0" applyAlignment="0" applyProtection="0"/>
    <xf numFmtId="0" fontId="116" fillId="26" borderId="151" applyNumberFormat="0" applyAlignment="0" applyProtection="0"/>
    <xf numFmtId="0" fontId="73" fillId="13" borderId="151" applyNumberFormat="0" applyAlignment="0" applyProtection="0"/>
    <xf numFmtId="0" fontId="73" fillId="13" borderId="151" applyNumberFormat="0" applyAlignment="0" applyProtection="0"/>
    <xf numFmtId="0" fontId="73" fillId="13" borderId="151" applyNumberFormat="0" applyAlignment="0" applyProtection="0"/>
    <xf numFmtId="0" fontId="73" fillId="13" borderId="151" applyNumberFormat="0" applyAlignment="0" applyProtection="0"/>
    <xf numFmtId="0" fontId="115" fillId="26" borderId="153" applyNumberFormat="0" applyAlignment="0" applyProtection="0"/>
    <xf numFmtId="49" fontId="167" fillId="47" borderId="108">
      <alignment horizontal="center"/>
    </xf>
    <xf numFmtId="49" fontId="207" fillId="3" borderId="144">
      <alignment vertical="center"/>
    </xf>
    <xf numFmtId="49" fontId="207" fillId="48" borderId="144">
      <alignment horizontal="center"/>
    </xf>
    <xf numFmtId="4" fontId="206" fillId="62" borderId="143" applyNumberFormat="0" applyProtection="0">
      <alignment horizontal="right" vertical="center"/>
    </xf>
    <xf numFmtId="0" fontId="6" fillId="51" borderId="143" applyNumberFormat="0" applyProtection="0">
      <alignment horizontal="left" vertical="center" indent="1"/>
    </xf>
    <xf numFmtId="178" fontId="6" fillId="51" borderId="143" applyNumberFormat="0" applyProtection="0">
      <alignment horizontal="left" vertical="center" indent="1"/>
    </xf>
    <xf numFmtId="178" fontId="6" fillId="51" borderId="143" applyNumberFormat="0" applyProtection="0">
      <alignment horizontal="left" vertical="center" indent="1"/>
    </xf>
    <xf numFmtId="0" fontId="6" fillId="51" borderId="143" applyNumberFormat="0" applyProtection="0">
      <alignment horizontal="left" vertical="center" indent="1"/>
    </xf>
    <xf numFmtId="178" fontId="6" fillId="51" borderId="143" applyNumberFormat="0" applyProtection="0">
      <alignment horizontal="left" vertical="center" indent="1"/>
    </xf>
    <xf numFmtId="201" fontId="6" fillId="68" borderId="143" applyNumberFormat="0" applyProtection="0">
      <alignment horizontal="left" vertical="center" indent="1"/>
    </xf>
    <xf numFmtId="178" fontId="6" fillId="64" borderId="143" applyNumberFormat="0" applyProtection="0">
      <alignment horizontal="left" vertical="center" indent="1"/>
    </xf>
    <xf numFmtId="0" fontId="14" fillId="37" borderId="142" applyNumberFormat="0" applyFont="0" applyAlignment="0" applyProtection="0"/>
    <xf numFmtId="178" fontId="4" fillId="37" borderId="142" applyNumberFormat="0" applyFont="0" applyAlignment="0" applyProtection="0"/>
    <xf numFmtId="4" fontId="55" fillId="61" borderId="153" applyNumberFormat="0" applyProtection="0">
      <alignment horizontal="left" vertical="center" indent="1"/>
    </xf>
    <xf numFmtId="4" fontId="54" fillId="62" borderId="159" applyNumberFormat="0" applyProtection="0">
      <alignment horizontal="left" vertical="center" indent="1"/>
    </xf>
    <xf numFmtId="178" fontId="6" fillId="51" borderId="153" applyNumberFormat="0" applyProtection="0">
      <alignment horizontal="left" vertical="center" indent="1"/>
    </xf>
    <xf numFmtId="178" fontId="6" fillId="64" borderId="153" applyNumberFormat="0" applyProtection="0">
      <alignment horizontal="left" vertical="center" indent="1"/>
    </xf>
    <xf numFmtId="0" fontId="172" fillId="31" borderId="131" applyAlignment="0" applyProtection="0"/>
    <xf numFmtId="0" fontId="138" fillId="0" borderId="138" applyNumberFormat="0" applyFont="0" applyAlignment="0" applyProtection="0"/>
    <xf numFmtId="0" fontId="6" fillId="66" borderId="153" applyNumberFormat="0" applyProtection="0">
      <alignment horizontal="left" vertical="center" indent="1"/>
    </xf>
    <xf numFmtId="0" fontId="138" fillId="0" borderId="139" applyNumberFormat="0" applyFont="0" applyAlignment="0" applyProtection="0"/>
    <xf numFmtId="178" fontId="138" fillId="0" borderId="139" applyNumberFormat="0" applyFont="0" applyAlignment="0" applyProtection="0"/>
    <xf numFmtId="201" fontId="6" fillId="68" borderId="153" applyNumberFormat="0" applyProtection="0">
      <alignment horizontal="left" vertical="center" indent="1"/>
    </xf>
    <xf numFmtId="0" fontId="6" fillId="51" borderId="153" applyNumberFormat="0" applyProtection="0">
      <alignment horizontal="left" vertical="center" indent="1"/>
    </xf>
    <xf numFmtId="178" fontId="6" fillId="51" borderId="153" applyNumberFormat="0" applyProtection="0">
      <alignment horizontal="left" vertical="center" indent="1"/>
    </xf>
    <xf numFmtId="4" fontId="54" fillId="32" borderId="153" applyNumberFormat="0" applyProtection="0">
      <alignment vertical="center"/>
    </xf>
    <xf numFmtId="4" fontId="202" fillId="32" borderId="153" applyNumberFormat="0" applyProtection="0">
      <alignment vertical="center"/>
    </xf>
    <xf numFmtId="4" fontId="54" fillId="32" borderId="153" applyNumberFormat="0" applyProtection="0">
      <alignment horizontal="left" vertical="center" indent="1"/>
    </xf>
    <xf numFmtId="4" fontId="54" fillId="32" borderId="153" applyNumberFormat="0" applyProtection="0">
      <alignment horizontal="left" vertical="center" indent="1"/>
    </xf>
    <xf numFmtId="4" fontId="65" fillId="0" borderId="158" applyNumberFormat="0" applyProtection="0">
      <alignment horizontal="right" vertical="center"/>
    </xf>
    <xf numFmtId="4" fontId="204" fillId="7" borderId="158" applyNumberFormat="0" applyProtection="0">
      <alignment horizontal="right" vertical="center"/>
    </xf>
    <xf numFmtId="4" fontId="65" fillId="20" borderId="158" applyNumberFormat="0" applyProtection="0">
      <alignment horizontal="left" vertical="center" indent="1"/>
    </xf>
    <xf numFmtId="0" fontId="6" fillId="51" borderId="153" applyNumberFormat="0" applyProtection="0">
      <alignment horizontal="left" vertical="center" indent="1"/>
    </xf>
    <xf numFmtId="0" fontId="6" fillId="51" borderId="153" applyNumberFormat="0" applyProtection="0">
      <alignment horizontal="left" vertical="center" indent="1"/>
    </xf>
    <xf numFmtId="178" fontId="6" fillId="51" borderId="153" applyNumberFormat="0" applyProtection="0">
      <alignment horizontal="left" vertical="center" indent="1"/>
    </xf>
    <xf numFmtId="178" fontId="6" fillId="51" borderId="153" applyNumberFormat="0" applyProtection="0">
      <alignment horizontal="left" vertical="center" indent="1"/>
    </xf>
    <xf numFmtId="178" fontId="172" fillId="0" borderId="131"/>
    <xf numFmtId="49" fontId="207" fillId="48" borderId="154">
      <alignment horizontal="center"/>
    </xf>
    <xf numFmtId="49" fontId="6" fillId="3" borderId="154">
      <alignment horizontal="center"/>
    </xf>
    <xf numFmtId="49" fontId="6" fillId="48" borderId="154">
      <alignment horizontal="center"/>
    </xf>
    <xf numFmtId="49" fontId="207" fillId="48" borderId="154">
      <alignment vertical="center"/>
    </xf>
    <xf numFmtId="0" fontId="73" fillId="13" borderId="105" applyNumberFormat="0" applyAlignment="0" applyProtection="0"/>
    <xf numFmtId="0" fontId="138" fillId="0" borderId="121" applyNumberFormat="0" applyFont="0" applyAlignment="0" applyProtection="0"/>
    <xf numFmtId="0" fontId="138" fillId="0" borderId="121" applyNumberFormat="0" applyFont="0" applyAlignment="0" applyProtection="0"/>
    <xf numFmtId="178" fontId="6" fillId="68" borderId="135" applyNumberFormat="0" applyProtection="0">
      <alignment horizontal="left" vertical="center" indent="1"/>
    </xf>
    <xf numFmtId="201" fontId="6" fillId="68" borderId="135" applyNumberFormat="0" applyProtection="0">
      <alignment horizontal="left" vertical="center" indent="1"/>
    </xf>
    <xf numFmtId="178" fontId="6" fillId="31" borderId="135" applyNumberFormat="0" applyProtection="0">
      <alignment horizontal="left" vertical="center" indent="1"/>
    </xf>
    <xf numFmtId="178" fontId="6" fillId="31" borderId="135" applyNumberFormat="0" applyProtection="0">
      <alignment horizontal="left" vertical="center" indent="1"/>
    </xf>
    <xf numFmtId="0" fontId="6" fillId="31" borderId="135" applyNumberFormat="0" applyProtection="0">
      <alignment horizontal="left" vertical="center" indent="1"/>
    </xf>
    <xf numFmtId="201" fontId="6" fillId="69" borderId="135" applyNumberFormat="0" applyProtection="0">
      <alignment horizontal="left" vertical="center" indent="1"/>
    </xf>
    <xf numFmtId="0" fontId="6" fillId="51" borderId="135" applyNumberFormat="0" applyProtection="0">
      <alignment horizontal="left" vertical="center" indent="1"/>
    </xf>
    <xf numFmtId="178" fontId="6" fillId="51" borderId="135" applyNumberFormat="0" applyProtection="0">
      <alignment horizontal="left" vertical="center" indent="1"/>
    </xf>
    <xf numFmtId="4" fontId="204" fillId="7" borderId="140" applyNumberFormat="0" applyProtection="0">
      <alignment horizontal="right" vertical="center"/>
    </xf>
    <xf numFmtId="4" fontId="204" fillId="7" borderId="140" applyNumberFormat="0" applyProtection="0">
      <alignment horizontal="right" vertical="center"/>
    </xf>
    <xf numFmtId="4" fontId="202" fillId="62" borderId="135" applyNumberFormat="0" applyProtection="0">
      <alignment horizontal="right" vertical="center"/>
    </xf>
    <xf numFmtId="0" fontId="6" fillId="51" borderId="135" applyNumberFormat="0" applyProtection="0">
      <alignment horizontal="left" vertical="center" indent="1"/>
    </xf>
    <xf numFmtId="178" fontId="6" fillId="51" borderId="135" applyNumberFormat="0" applyProtection="0">
      <alignment horizontal="left" vertical="center" indent="1"/>
    </xf>
    <xf numFmtId="0" fontId="6" fillId="51" borderId="135" applyNumberFormat="0" applyProtection="0">
      <alignment horizontal="left" vertical="center" indent="1"/>
    </xf>
    <xf numFmtId="0" fontId="172" fillId="0" borderId="113"/>
    <xf numFmtId="0" fontId="172" fillId="0" borderId="113"/>
    <xf numFmtId="178" fontId="172" fillId="0" borderId="113"/>
    <xf numFmtId="0" fontId="126" fillId="0" borderId="145" applyNumberFormat="0" applyFill="0" applyAlignment="0" applyProtection="0"/>
    <xf numFmtId="0" fontId="6" fillId="37" borderId="142" applyNumberFormat="0" applyFont="0" applyAlignment="0" applyProtection="0"/>
    <xf numFmtId="0" fontId="6" fillId="37" borderId="142" applyNumberFormat="0" applyFont="0" applyAlignment="0" applyProtection="0"/>
    <xf numFmtId="0" fontId="6" fillId="37" borderId="142" applyNumberFormat="0" applyFont="0" applyAlignment="0" applyProtection="0"/>
    <xf numFmtId="0" fontId="6" fillId="37" borderId="142" applyNumberFormat="0" applyFont="0" applyAlignment="0" applyProtection="0"/>
    <xf numFmtId="0" fontId="6" fillId="37" borderId="142" applyNumberFormat="0" applyFont="0" applyAlignment="0" applyProtection="0"/>
    <xf numFmtId="0" fontId="11" fillId="37" borderId="142" applyNumberFormat="0" applyFont="0" applyAlignment="0" applyProtection="0"/>
    <xf numFmtId="0" fontId="14" fillId="37" borderId="116" applyNumberFormat="0" applyFont="0" applyAlignment="0" applyProtection="0"/>
    <xf numFmtId="49" fontId="13" fillId="3" borderId="154">
      <alignment vertical="center"/>
    </xf>
    <xf numFmtId="49" fontId="13" fillId="3" borderId="154">
      <alignment vertical="center"/>
    </xf>
    <xf numFmtId="49" fontId="13" fillId="3" borderId="154">
      <alignment vertical="center"/>
    </xf>
    <xf numFmtId="49" fontId="12" fillId="3" borderId="154">
      <alignment vertical="center"/>
    </xf>
    <xf numFmtId="49" fontId="12" fillId="3" borderId="154">
      <alignment vertical="center"/>
    </xf>
    <xf numFmtId="49" fontId="12" fillId="3" borderId="154">
      <alignment vertical="center"/>
    </xf>
    <xf numFmtId="4" fontId="106" fillId="27" borderId="149">
      <alignment horizontal="left" vertical="center" wrapText="1"/>
    </xf>
    <xf numFmtId="178" fontId="6" fillId="51" borderId="117" applyNumberFormat="0" applyProtection="0">
      <alignment horizontal="left" vertical="center" indent="1"/>
    </xf>
    <xf numFmtId="4" fontId="65" fillId="20" borderId="122" applyNumberFormat="0" applyProtection="0">
      <alignment horizontal="left" vertical="center" indent="1"/>
    </xf>
    <xf numFmtId="0" fontId="6" fillId="51" borderId="117" applyNumberFormat="0" applyProtection="0">
      <alignment horizontal="left" vertical="center" indent="1"/>
    </xf>
    <xf numFmtId="4" fontId="54" fillId="56" borderId="117" applyNumberFormat="0" applyProtection="0">
      <alignment horizontal="right" vertical="center"/>
    </xf>
    <xf numFmtId="4" fontId="54" fillId="57" borderId="117" applyNumberFormat="0" applyProtection="0">
      <alignment horizontal="right" vertical="center"/>
    </xf>
    <xf numFmtId="4" fontId="54" fillId="58" borderId="117" applyNumberFormat="0" applyProtection="0">
      <alignment horizontal="right" vertical="center"/>
    </xf>
    <xf numFmtId="4" fontId="54" fillId="59" borderId="117" applyNumberFormat="0" applyProtection="0">
      <alignment horizontal="right" vertical="center"/>
    </xf>
    <xf numFmtId="4" fontId="54" fillId="60" borderId="117" applyNumberFormat="0" applyProtection="0">
      <alignment horizontal="right" vertical="center"/>
    </xf>
    <xf numFmtId="4" fontId="55" fillId="61" borderId="117" applyNumberFormat="0" applyProtection="0">
      <alignment horizontal="left" vertical="center" indent="1"/>
    </xf>
    <xf numFmtId="0" fontId="6" fillId="51" borderId="117" applyNumberFormat="0" applyProtection="0">
      <alignment horizontal="left" vertical="center" indent="1"/>
    </xf>
    <xf numFmtId="178" fontId="6" fillId="51" borderId="117" applyNumberFormat="0" applyProtection="0">
      <alignment horizontal="left" vertical="center" indent="1"/>
    </xf>
    <xf numFmtId="178" fontId="6" fillId="51" borderId="117" applyNumberFormat="0" applyProtection="0">
      <alignment horizontal="left" vertical="center" indent="1"/>
    </xf>
    <xf numFmtId="0" fontId="6" fillId="51" borderId="117" applyNumberFormat="0" applyProtection="0">
      <alignment horizontal="left" vertical="center" indent="1"/>
    </xf>
    <xf numFmtId="4" fontId="22" fillId="64" borderId="117" applyNumberFormat="0" applyProtection="0">
      <alignment horizontal="left" vertical="center" indent="1"/>
    </xf>
    <xf numFmtId="0" fontId="6" fillId="64" borderId="117" applyNumberFormat="0" applyProtection="0">
      <alignment horizontal="left" vertical="center" indent="1"/>
    </xf>
    <xf numFmtId="178" fontId="6" fillId="65" borderId="117" applyNumberFormat="0" applyProtection="0">
      <alignment horizontal="left" vertical="center" indent="1"/>
    </xf>
    <xf numFmtId="178" fontId="6" fillId="64" borderId="117" applyNumberFormat="0" applyProtection="0">
      <alignment horizontal="left" vertical="center" indent="1"/>
    </xf>
    <xf numFmtId="201" fontId="6" fillId="65" borderId="117" applyNumberFormat="0" applyProtection="0">
      <alignment horizontal="left" vertical="center" indent="1"/>
    </xf>
    <xf numFmtId="201" fontId="6" fillId="65" borderId="117" applyNumberFormat="0" applyProtection="0">
      <alignment horizontal="left" vertical="center" indent="1"/>
    </xf>
    <xf numFmtId="0" fontId="6" fillId="64" borderId="117" applyNumberFormat="0" applyProtection="0">
      <alignment horizontal="left" vertical="center" indent="1"/>
    </xf>
    <xf numFmtId="0" fontId="6" fillId="64" borderId="117" applyNumberFormat="0" applyProtection="0">
      <alignment horizontal="left" vertical="center" indent="1"/>
    </xf>
    <xf numFmtId="0" fontId="6" fillId="66" borderId="117" applyNumberFormat="0" applyProtection="0">
      <alignment horizontal="left" vertical="center" indent="1"/>
    </xf>
    <xf numFmtId="178" fontId="6" fillId="67" borderId="117" applyNumberFormat="0" applyProtection="0">
      <alignment horizontal="left" vertical="center" indent="1"/>
    </xf>
    <xf numFmtId="178" fontId="6" fillId="66" borderId="117" applyNumberFormat="0" applyProtection="0">
      <alignment horizontal="left" vertical="center" indent="1"/>
    </xf>
    <xf numFmtId="201" fontId="6" fillId="67" borderId="117" applyNumberFormat="0" applyProtection="0">
      <alignment horizontal="left" vertical="center" indent="1"/>
    </xf>
    <xf numFmtId="178" fontId="6" fillId="66" borderId="117" applyNumberFormat="0" applyProtection="0">
      <alignment horizontal="left" vertical="center" indent="1"/>
    </xf>
    <xf numFmtId="178" fontId="6" fillId="66" borderId="117" applyNumberFormat="0" applyProtection="0">
      <alignment horizontal="left" vertical="center" indent="1"/>
    </xf>
    <xf numFmtId="0" fontId="6" fillId="66" borderId="117" applyNumberFormat="0" applyProtection="0">
      <alignment horizontal="left" vertical="center" indent="1"/>
    </xf>
    <xf numFmtId="0" fontId="6" fillId="31" borderId="117" applyNumberFormat="0" applyProtection="0">
      <alignment horizontal="left" vertical="center" indent="1"/>
    </xf>
    <xf numFmtId="178" fontId="6" fillId="51" borderId="117" applyNumberFormat="0" applyProtection="0">
      <alignment horizontal="left" vertical="center" indent="1"/>
    </xf>
    <xf numFmtId="201" fontId="6" fillId="69" borderId="117" applyNumberFormat="0" applyProtection="0">
      <alignment horizontal="left" vertical="center" indent="1"/>
    </xf>
    <xf numFmtId="0" fontId="6" fillId="51" borderId="117" applyNumberFormat="0" applyProtection="0">
      <alignment horizontal="left" vertical="center" indent="1"/>
    </xf>
    <xf numFmtId="0" fontId="6" fillId="51" borderId="117" applyNumberFormat="0" applyProtection="0">
      <alignment horizontal="left" vertical="center" indent="1"/>
    </xf>
    <xf numFmtId="178" fontId="6" fillId="51" borderId="117" applyNumberFormat="0" applyProtection="0">
      <alignment horizontal="left" vertical="center" indent="1"/>
    </xf>
    <xf numFmtId="178" fontId="6" fillId="51" borderId="117" applyNumberFormat="0" applyProtection="0">
      <alignment horizontal="left" vertical="center" indent="1"/>
    </xf>
    <xf numFmtId="49" fontId="167" fillId="47" borderId="88">
      <alignment horizontal="center"/>
    </xf>
    <xf numFmtId="0" fontId="6" fillId="51" borderId="117" applyNumberFormat="0" applyProtection="0">
      <alignment horizontal="left" vertical="center" indent="1"/>
    </xf>
    <xf numFmtId="4" fontId="54" fillId="32" borderId="117" applyNumberFormat="0" applyProtection="0">
      <alignment horizontal="left" vertical="center" indent="1"/>
    </xf>
    <xf numFmtId="4" fontId="54" fillId="32" borderId="117" applyNumberFormat="0" applyProtection="0">
      <alignment horizontal="left" vertical="center" indent="1"/>
    </xf>
    <xf numFmtId="4" fontId="54" fillId="62" borderId="117" applyNumberFormat="0" applyProtection="0">
      <alignment horizontal="right" vertical="center"/>
    </xf>
    <xf numFmtId="4" fontId="54" fillId="62" borderId="117" applyNumberFormat="0" applyProtection="0">
      <alignment horizontal="right" vertical="center"/>
    </xf>
    <xf numFmtId="4" fontId="54" fillId="62" borderId="117" applyNumberFormat="0" applyProtection="0">
      <alignment horizontal="right" vertical="center"/>
    </xf>
    <xf numFmtId="0" fontId="6" fillId="51" borderId="117" applyNumberFormat="0" applyProtection="0">
      <alignment horizontal="left" vertical="center" indent="1"/>
    </xf>
    <xf numFmtId="0" fontId="6" fillId="51" borderId="117" applyNumberFormat="0" applyProtection="0">
      <alignment horizontal="left" vertical="center" indent="1"/>
    </xf>
    <xf numFmtId="4" fontId="206" fillId="62" borderId="117" applyNumberFormat="0" applyProtection="0">
      <alignment horizontal="right" vertical="center"/>
    </xf>
    <xf numFmtId="0" fontId="11" fillId="37" borderId="152" applyNumberFormat="0" applyFont="0" applyAlignment="0" applyProtection="0"/>
    <xf numFmtId="0" fontId="11" fillId="37" borderId="152" applyNumberFormat="0" applyFont="0" applyAlignment="0" applyProtection="0"/>
    <xf numFmtId="0" fontId="11" fillId="37" borderId="152" applyNumberFormat="0" applyFont="0" applyAlignment="0" applyProtection="0"/>
    <xf numFmtId="0" fontId="11" fillId="37" borderId="152" applyNumberFormat="0" applyFont="0" applyAlignment="0" applyProtection="0"/>
    <xf numFmtId="0" fontId="11" fillId="37" borderId="152" applyNumberFormat="0" applyFont="0" applyAlignment="0" applyProtection="0"/>
    <xf numFmtId="0" fontId="126" fillId="0" borderId="145" applyNumberFormat="0" applyFill="0" applyAlignment="0" applyProtection="0"/>
    <xf numFmtId="0" fontId="126" fillId="0" borderId="145" applyNumberFormat="0" applyFill="0" applyAlignment="0" applyProtection="0"/>
    <xf numFmtId="0" fontId="126" fillId="0" borderId="145" applyNumberFormat="0" applyFill="0" applyAlignment="0" applyProtection="0"/>
    <xf numFmtId="0" fontId="126" fillId="0" borderId="145" applyNumberFormat="0" applyFill="0" applyAlignment="0" applyProtection="0"/>
    <xf numFmtId="49" fontId="207" fillId="48" borderId="118">
      <alignment horizontal="center"/>
    </xf>
    <xf numFmtId="49" fontId="6" fillId="48" borderId="118">
      <alignment horizontal="center"/>
    </xf>
    <xf numFmtId="49" fontId="6" fillId="48" borderId="118">
      <alignment horizontal="center"/>
    </xf>
    <xf numFmtId="49" fontId="6" fillId="3" borderId="118">
      <alignment horizontal="center"/>
    </xf>
    <xf numFmtId="49" fontId="6" fillId="48" borderId="118">
      <alignment horizontal="center"/>
    </xf>
    <xf numFmtId="49" fontId="6" fillId="48" borderId="118">
      <alignment horizontal="center"/>
    </xf>
    <xf numFmtId="0" fontId="11" fillId="37" borderId="152" applyNumberFormat="0" applyFont="0" applyAlignment="0" applyProtection="0"/>
    <xf numFmtId="0" fontId="11" fillId="37" borderId="152" applyNumberFormat="0" applyFont="0" applyAlignment="0" applyProtection="0"/>
    <xf numFmtId="0" fontId="11" fillId="37" borderId="152" applyNumberFormat="0" applyFont="0" applyAlignment="0" applyProtection="0"/>
    <xf numFmtId="0" fontId="6" fillId="37" borderId="152" applyNumberFormat="0" applyFont="0" applyAlignment="0" applyProtection="0"/>
    <xf numFmtId="0" fontId="6" fillId="37" borderId="152" applyNumberFormat="0" applyFont="0" applyAlignment="0" applyProtection="0"/>
    <xf numFmtId="0" fontId="6" fillId="37" borderId="152" applyNumberFormat="0" applyFont="0" applyAlignment="0" applyProtection="0"/>
    <xf numFmtId="0" fontId="11" fillId="37" borderId="152" applyNumberFormat="0" applyFont="0" applyAlignment="0" applyProtection="0"/>
    <xf numFmtId="0" fontId="11" fillId="37" borderId="152" applyNumberFormat="0" applyFont="0" applyAlignment="0" applyProtection="0"/>
    <xf numFmtId="0" fontId="11" fillId="37" borderId="152" applyNumberFormat="0" applyFont="0" applyAlignment="0" applyProtection="0"/>
    <xf numFmtId="0" fontId="11" fillId="37" borderId="152" applyNumberFormat="0" applyFont="0" applyAlignment="0" applyProtection="0"/>
    <xf numFmtId="0" fontId="138" fillId="0" borderId="90" applyNumberFormat="0" applyFont="0" applyAlignment="0" applyProtection="0"/>
    <xf numFmtId="0" fontId="138" fillId="0" borderId="91" applyNumberFormat="0" applyFont="0" applyAlignment="0" applyProtection="0"/>
    <xf numFmtId="178" fontId="138" fillId="0" borderId="91" applyNumberFormat="0" applyFont="0" applyAlignment="0" applyProtection="0"/>
    <xf numFmtId="49" fontId="207" fillId="48" borderId="118">
      <alignment vertical="center"/>
    </xf>
    <xf numFmtId="0" fontId="11" fillId="37" borderId="152" applyNumberFormat="0" applyFont="0" applyAlignment="0" applyProtection="0"/>
    <xf numFmtId="0" fontId="6" fillId="37" borderId="124" applyNumberFormat="0" applyFont="0" applyAlignment="0" applyProtection="0"/>
    <xf numFmtId="0" fontId="11" fillId="37" borderId="124" applyNumberFormat="0" applyFont="0" applyAlignment="0" applyProtection="0"/>
    <xf numFmtId="0" fontId="11" fillId="37" borderId="124" applyNumberFormat="0" applyFont="0" applyAlignment="0" applyProtection="0"/>
    <xf numFmtId="0" fontId="11" fillId="37" borderId="124" applyNumberFormat="0" applyFont="0" applyAlignment="0" applyProtection="0"/>
    <xf numFmtId="0" fontId="11" fillId="37" borderId="124" applyNumberFormat="0" applyFont="0" applyAlignment="0" applyProtection="0"/>
    <xf numFmtId="0" fontId="11" fillId="37" borderId="124" applyNumberFormat="0" applyFont="0" applyAlignment="0" applyProtection="0"/>
    <xf numFmtId="0" fontId="11" fillId="37" borderId="124" applyNumberFormat="0" applyFont="0" applyAlignment="0" applyProtection="0"/>
    <xf numFmtId="0" fontId="11" fillId="37" borderId="124" applyNumberFormat="0" applyFont="0" applyAlignment="0" applyProtection="0"/>
    <xf numFmtId="0" fontId="11" fillId="37" borderId="124" applyNumberFormat="0" applyFont="0" applyAlignment="0" applyProtection="0"/>
    <xf numFmtId="0" fontId="11" fillId="37" borderId="124" applyNumberFormat="0" applyFont="0" applyAlignment="0" applyProtection="0"/>
    <xf numFmtId="0" fontId="11" fillId="37" borderId="124" applyNumberFormat="0" applyFont="0" applyAlignment="0" applyProtection="0"/>
    <xf numFmtId="0" fontId="98" fillId="26" borderId="135" applyNumberFormat="0" applyAlignment="0" applyProtection="0"/>
    <xf numFmtId="49" fontId="13" fillId="3" borderId="154">
      <alignment vertical="center"/>
    </xf>
    <xf numFmtId="49" fontId="13" fillId="3" borderId="136">
      <alignment vertical="center"/>
    </xf>
    <xf numFmtId="49" fontId="13" fillId="3" borderId="136">
      <alignment vertical="center"/>
    </xf>
    <xf numFmtId="49" fontId="13" fillId="3" borderId="136">
      <alignment vertical="center"/>
    </xf>
    <xf numFmtId="49" fontId="13" fillId="3" borderId="136">
      <alignment vertical="center"/>
    </xf>
    <xf numFmtId="4" fontId="106" fillId="27" borderId="131">
      <alignment horizontal="left" vertical="center" wrapText="1"/>
    </xf>
    <xf numFmtId="0" fontId="73" fillId="13" borderId="133" applyNumberFormat="0" applyAlignment="0" applyProtection="0"/>
    <xf numFmtId="0" fontId="115" fillId="26" borderId="135" applyNumberFormat="0" applyAlignment="0" applyProtection="0"/>
    <xf numFmtId="0" fontId="11" fillId="37" borderId="142" applyNumberFormat="0" applyFont="0" applyAlignment="0" applyProtection="0"/>
    <xf numFmtId="0" fontId="11" fillId="37" borderId="142" applyNumberFormat="0" applyFont="0" applyAlignment="0" applyProtection="0"/>
    <xf numFmtId="0" fontId="11" fillId="37" borderId="142" applyNumberFormat="0" applyFont="0" applyAlignment="0" applyProtection="0"/>
    <xf numFmtId="0" fontId="11" fillId="37" borderId="142" applyNumberFormat="0" applyFont="0" applyAlignment="0" applyProtection="0"/>
    <xf numFmtId="0" fontId="11" fillId="37" borderId="142" applyNumberFormat="0" applyFont="0" applyAlignment="0" applyProtection="0"/>
    <xf numFmtId="0" fontId="6" fillId="37" borderId="142" applyNumberFormat="0" applyFont="0" applyAlignment="0" applyProtection="0"/>
    <xf numFmtId="0" fontId="6" fillId="37" borderId="142" applyNumberFormat="0" applyFont="0" applyAlignment="0" applyProtection="0"/>
    <xf numFmtId="0" fontId="11" fillId="37" borderId="142" applyNumberFormat="0" applyFont="0" applyAlignment="0" applyProtection="0"/>
    <xf numFmtId="0" fontId="126" fillId="0" borderId="137" applyNumberFormat="0" applyFill="0" applyAlignment="0" applyProtection="0"/>
    <xf numFmtId="0" fontId="11" fillId="37" borderId="134" applyNumberFormat="0" applyFont="0" applyAlignment="0" applyProtection="0"/>
    <xf numFmtId="0" fontId="11" fillId="37" borderId="134" applyNumberFormat="0" applyFont="0" applyAlignment="0" applyProtection="0"/>
    <xf numFmtId="0" fontId="6" fillId="37" borderId="134" applyNumberFormat="0" applyFont="0" applyAlignment="0" applyProtection="0"/>
    <xf numFmtId="0" fontId="11" fillId="37" borderId="134" applyNumberFormat="0" applyFont="0" applyAlignment="0" applyProtection="0"/>
    <xf numFmtId="0" fontId="11" fillId="37" borderId="134" applyNumberFormat="0" applyFont="0" applyAlignment="0" applyProtection="0"/>
    <xf numFmtId="0" fontId="126" fillId="0" borderId="127" applyNumberFormat="0" applyFill="0" applyAlignment="0" applyProtection="0"/>
    <xf numFmtId="0" fontId="126" fillId="0" borderId="127" applyNumberFormat="0" applyFill="0" applyAlignment="0" applyProtection="0"/>
    <xf numFmtId="0" fontId="126" fillId="0" borderId="127" applyNumberFormat="0" applyFill="0" applyAlignment="0" applyProtection="0"/>
    <xf numFmtId="0" fontId="126" fillId="0" borderId="127" applyNumberFormat="0" applyFill="0" applyAlignment="0" applyProtection="0"/>
    <xf numFmtId="0" fontId="126" fillId="0" borderId="127" applyNumberFormat="0" applyFill="0" applyAlignment="0" applyProtection="0"/>
    <xf numFmtId="0" fontId="126" fillId="0" borderId="127" applyNumberFormat="0" applyFill="0" applyAlignment="0" applyProtection="0"/>
    <xf numFmtId="0" fontId="6" fillId="37" borderId="134" applyNumberFormat="0" applyFont="0" applyAlignment="0" applyProtection="0"/>
    <xf numFmtId="0" fontId="6" fillId="37" borderId="134" applyNumberFormat="0" applyFont="0" applyAlignment="0" applyProtection="0"/>
    <xf numFmtId="0" fontId="11" fillId="37" borderId="134" applyNumberFormat="0" applyFont="0" applyAlignment="0" applyProtection="0"/>
    <xf numFmtId="0" fontId="11" fillId="37" borderId="134" applyNumberFormat="0" applyFont="0" applyAlignment="0" applyProtection="0"/>
    <xf numFmtId="0" fontId="115" fillId="26" borderId="97" applyNumberFormat="0" applyAlignment="0" applyProtection="0"/>
    <xf numFmtId="0" fontId="115" fillId="26" borderId="97" applyNumberFormat="0" applyAlignment="0" applyProtection="0"/>
    <xf numFmtId="0" fontId="115" fillId="26" borderId="97" applyNumberFormat="0" applyAlignment="0" applyProtection="0"/>
    <xf numFmtId="0" fontId="73" fillId="13" borderId="95" applyNumberFormat="0" applyAlignment="0" applyProtection="0"/>
    <xf numFmtId="0" fontId="73" fillId="13" borderId="95" applyNumberFormat="0" applyAlignment="0" applyProtection="0"/>
    <xf numFmtId="0" fontId="73" fillId="13" borderId="95" applyNumberFormat="0" applyAlignment="0" applyProtection="0"/>
    <xf numFmtId="0" fontId="73" fillId="13" borderId="95" applyNumberFormat="0" applyAlignment="0" applyProtection="0"/>
    <xf numFmtId="0" fontId="73" fillId="13" borderId="95" applyNumberFormat="0" applyAlignment="0" applyProtection="0"/>
    <xf numFmtId="0" fontId="73" fillId="13" borderId="95" applyNumberFormat="0" applyAlignment="0" applyProtection="0"/>
    <xf numFmtId="0" fontId="73" fillId="13" borderId="95" applyNumberFormat="0" applyAlignment="0" applyProtection="0"/>
    <xf numFmtId="0" fontId="73" fillId="13" borderId="95" applyNumberFormat="0" applyAlignment="0" applyProtection="0"/>
    <xf numFmtId="0" fontId="116" fillId="26" borderId="95" applyNumberFormat="0" applyAlignment="0" applyProtection="0"/>
    <xf numFmtId="0" fontId="116" fillId="26" borderId="95" applyNumberFormat="0" applyAlignment="0" applyProtection="0"/>
    <xf numFmtId="0" fontId="116" fillId="26" borderId="95" applyNumberFormat="0" applyAlignment="0" applyProtection="0"/>
    <xf numFmtId="0" fontId="116" fillId="26" borderId="95" applyNumberFormat="0" applyAlignment="0" applyProtection="0"/>
    <xf numFmtId="0" fontId="6" fillId="37" borderId="96" applyNumberFormat="0" applyFont="0" applyAlignment="0" applyProtection="0"/>
    <xf numFmtId="0" fontId="6" fillId="37" borderId="96" applyNumberFormat="0" applyFont="0" applyAlignment="0" applyProtection="0"/>
    <xf numFmtId="0" fontId="6" fillId="37" borderId="96" applyNumberFormat="0" applyFont="0" applyAlignment="0" applyProtection="0"/>
    <xf numFmtId="0" fontId="126" fillId="0" borderId="99" applyNumberFormat="0" applyFill="0" applyAlignment="0" applyProtection="0"/>
    <xf numFmtId="0" fontId="126" fillId="0" borderId="99" applyNumberFormat="0" applyFill="0" applyAlignment="0" applyProtection="0"/>
    <xf numFmtId="0" fontId="126" fillId="0" borderId="99" applyNumberFormat="0" applyFill="0" applyAlignment="0" applyProtection="0"/>
    <xf numFmtId="0" fontId="126" fillId="0" borderId="99" applyNumberFormat="0" applyFill="0" applyAlignment="0" applyProtection="0"/>
    <xf numFmtId="0" fontId="126" fillId="0" borderId="99" applyNumberFormat="0" applyFill="0" applyAlignment="0" applyProtection="0"/>
    <xf numFmtId="0" fontId="126" fillId="0" borderId="99" applyNumberFormat="0" applyFill="0" applyAlignment="0" applyProtection="0"/>
    <xf numFmtId="0" fontId="126" fillId="0" borderId="99" applyNumberFormat="0" applyFill="0" applyAlignment="0" applyProtection="0"/>
    <xf numFmtId="0" fontId="126" fillId="0" borderId="99" applyNumberFormat="0" applyFill="0" applyAlignment="0" applyProtection="0"/>
    <xf numFmtId="0" fontId="126" fillId="0" borderId="99" applyNumberFormat="0" applyFill="0" applyAlignment="0" applyProtection="0"/>
    <xf numFmtId="0" fontId="11" fillId="37" borderId="106" applyNumberFormat="0" applyFont="0" applyAlignment="0" applyProtection="0"/>
    <xf numFmtId="0" fontId="66" fillId="0" borderId="113">
      <alignment horizontal="left" vertical="center"/>
    </xf>
    <xf numFmtId="4" fontId="6" fillId="0" borderId="1"/>
    <xf numFmtId="4" fontId="6" fillId="0" borderId="1"/>
    <xf numFmtId="4" fontId="6" fillId="0" borderId="1"/>
    <xf numFmtId="4" fontId="6" fillId="0" borderId="1"/>
    <xf numFmtId="4" fontId="6" fillId="0" borderId="1"/>
    <xf numFmtId="4" fontId="6" fillId="0" borderId="1"/>
    <xf numFmtId="4" fontId="6" fillId="0" borderId="1"/>
    <xf numFmtId="4" fontId="6" fillId="0" borderId="1"/>
    <xf numFmtId="4" fontId="6" fillId="0" borderId="1"/>
    <xf numFmtId="4" fontId="6" fillId="0" borderId="1"/>
    <xf numFmtId="4" fontId="6" fillId="0" borderId="1"/>
    <xf numFmtId="4" fontId="6" fillId="0" borderId="1"/>
    <xf numFmtId="4" fontId="6" fillId="0" borderId="1"/>
    <xf numFmtId="0" fontId="6" fillId="51" borderId="135" applyNumberFormat="0" applyProtection="0">
      <alignment horizontal="left" vertical="center" indent="1"/>
    </xf>
    <xf numFmtId="0" fontId="6" fillId="37" borderId="152" applyNumberFormat="0" applyFont="0" applyAlignment="0" applyProtection="0"/>
    <xf numFmtId="0" fontId="116" fillId="26" borderId="151" applyNumberFormat="0" applyAlignment="0" applyProtection="0"/>
    <xf numFmtId="0" fontId="116" fillId="26" borderId="151" applyNumberFormat="0" applyAlignment="0" applyProtection="0"/>
    <xf numFmtId="0" fontId="73" fillId="13" borderId="115" applyNumberFormat="0" applyAlignment="0" applyProtection="0"/>
    <xf numFmtId="0" fontId="73" fillId="13" borderId="115" applyNumberFormat="0" applyAlignment="0" applyProtection="0"/>
    <xf numFmtId="0" fontId="116" fillId="26" borderId="115" applyNumberFormat="0" applyAlignment="0" applyProtection="0"/>
    <xf numFmtId="0" fontId="6" fillId="37" borderId="116" applyNumberFormat="0" applyFont="0" applyAlignment="0" applyProtection="0"/>
    <xf numFmtId="0" fontId="6" fillId="37" borderId="116" applyNumberFormat="0" applyFont="0" applyAlignment="0" applyProtection="0"/>
    <xf numFmtId="0" fontId="11" fillId="37" borderId="116" applyNumberFormat="0" applyFont="0" applyAlignment="0" applyProtection="0"/>
    <xf numFmtId="49" fontId="13" fillId="3" borderId="154">
      <alignment vertical="center"/>
    </xf>
    <xf numFmtId="0" fontId="11" fillId="37" borderId="96" applyNumberFormat="0" applyFont="0" applyAlignment="0" applyProtection="0"/>
    <xf numFmtId="0" fontId="11" fillId="37" borderId="96" applyNumberFormat="0" applyFont="0" applyAlignment="0" applyProtection="0"/>
    <xf numFmtId="0" fontId="11" fillId="37" borderId="96" applyNumberFormat="0" applyFont="0" applyAlignment="0" applyProtection="0"/>
    <xf numFmtId="0" fontId="11" fillId="37" borderId="96" applyNumberFormat="0" applyFont="0" applyAlignment="0" applyProtection="0"/>
    <xf numFmtId="0" fontId="11" fillId="37" borderId="96" applyNumberFormat="0" applyFont="0" applyAlignment="0" applyProtection="0"/>
    <xf numFmtId="0" fontId="11" fillId="37" borderId="96" applyNumberFormat="0" applyFont="0" applyAlignment="0" applyProtection="0"/>
    <xf numFmtId="0" fontId="11" fillId="37" borderId="96" applyNumberFormat="0" applyFont="0" applyAlignment="0" applyProtection="0"/>
    <xf numFmtId="0" fontId="14" fillId="37" borderId="86" applyNumberFormat="0" applyFont="0" applyAlignment="0" applyProtection="0"/>
    <xf numFmtId="0" fontId="11" fillId="37" borderId="96" applyNumberFormat="0" applyFont="0" applyAlignment="0" applyProtection="0"/>
    <xf numFmtId="0" fontId="11" fillId="37" borderId="96" applyNumberFormat="0" applyFont="0" applyAlignment="0" applyProtection="0"/>
    <xf numFmtId="0" fontId="11" fillId="37" borderId="96" applyNumberFormat="0" applyFont="0" applyAlignment="0" applyProtection="0"/>
    <xf numFmtId="0" fontId="11" fillId="37" borderId="96" applyNumberFormat="0" applyFont="0" applyAlignment="0" applyProtection="0"/>
    <xf numFmtId="0" fontId="11" fillId="37" borderId="96" applyNumberFormat="0" applyFont="0" applyAlignment="0" applyProtection="0"/>
    <xf numFmtId="0" fontId="11" fillId="37" borderId="96" applyNumberFormat="0" applyFont="0" applyAlignment="0" applyProtection="0"/>
    <xf numFmtId="0" fontId="11" fillId="37" borderId="96" applyNumberFormat="0" applyFont="0" applyAlignment="0" applyProtection="0"/>
    <xf numFmtId="0" fontId="11" fillId="37" borderId="96" applyNumberFormat="0" applyFont="0" applyAlignment="0" applyProtection="0"/>
    <xf numFmtId="0" fontId="11" fillId="37" borderId="96" applyNumberFormat="0" applyFont="0" applyAlignment="0" applyProtection="0"/>
    <xf numFmtId="0" fontId="11" fillId="37" borderId="96" applyNumberFormat="0" applyFont="0" applyAlignment="0" applyProtection="0"/>
    <xf numFmtId="0" fontId="11" fillId="37" borderId="96" applyNumberFormat="0" applyFont="0" applyAlignment="0" applyProtection="0"/>
    <xf numFmtId="0" fontId="11" fillId="37" borderId="96" applyNumberFormat="0" applyFont="0" applyAlignment="0" applyProtection="0"/>
    <xf numFmtId="0" fontId="11" fillId="37" borderId="96" applyNumberFormat="0" applyFont="0" applyAlignment="0" applyProtection="0"/>
    <xf numFmtId="0" fontId="11" fillId="37" borderId="96" applyNumberFormat="0" applyFont="0" applyAlignment="0" applyProtection="0"/>
    <xf numFmtId="0" fontId="11" fillId="37" borderId="96" applyNumberFormat="0" applyFont="0" applyAlignment="0" applyProtection="0"/>
    <xf numFmtId="0" fontId="11" fillId="37" borderId="96" applyNumberFormat="0" applyFont="0" applyAlignment="0" applyProtection="0"/>
    <xf numFmtId="0" fontId="11" fillId="37" borderId="96" applyNumberFormat="0" applyFont="0" applyAlignment="0" applyProtection="0"/>
    <xf numFmtId="0" fontId="11" fillId="37" borderId="96" applyNumberFormat="0" applyFont="0" applyAlignment="0" applyProtection="0"/>
    <xf numFmtId="0" fontId="11" fillId="37" borderId="96" applyNumberFormat="0" applyFont="0" applyAlignment="0" applyProtection="0"/>
    <xf numFmtId="0" fontId="11" fillId="37" borderId="96" applyNumberFormat="0" applyFont="0" applyAlignment="0" applyProtection="0"/>
    <xf numFmtId="0" fontId="11" fillId="37" borderId="96" applyNumberFormat="0" applyFont="0" applyAlignment="0" applyProtection="0"/>
    <xf numFmtId="0" fontId="11" fillId="37" borderId="96" applyNumberFormat="0" applyFont="0" applyAlignment="0" applyProtection="0"/>
    <xf numFmtId="0" fontId="11" fillId="37" borderId="96" applyNumberFormat="0" applyFont="0" applyAlignment="0" applyProtection="0"/>
    <xf numFmtId="0" fontId="11" fillId="37" borderId="96" applyNumberFormat="0" applyFont="0" applyAlignment="0" applyProtection="0"/>
    <xf numFmtId="0" fontId="11" fillId="37" borderId="96" applyNumberFormat="0" applyFont="0" applyAlignment="0" applyProtection="0"/>
    <xf numFmtId="0" fontId="11" fillId="37" borderId="96" applyNumberFormat="0" applyFont="0" applyAlignment="0" applyProtection="0"/>
    <xf numFmtId="0" fontId="6" fillId="37" borderId="96" applyNumberFormat="0" applyFont="0" applyAlignment="0" applyProtection="0"/>
    <xf numFmtId="0" fontId="11" fillId="37" borderId="96" applyNumberFormat="0" applyFont="0" applyAlignment="0" applyProtection="0"/>
    <xf numFmtId="0" fontId="11" fillId="37" borderId="96" applyNumberFormat="0" applyFont="0" applyAlignment="0" applyProtection="0"/>
    <xf numFmtId="0" fontId="11" fillId="37" borderId="96" applyNumberFormat="0" applyFont="0" applyAlignment="0" applyProtection="0"/>
    <xf numFmtId="0" fontId="6" fillId="37" borderId="96" applyNumberFormat="0" applyFont="0" applyAlignment="0" applyProtection="0"/>
    <xf numFmtId="0" fontId="6" fillId="37" borderId="96" applyNumberFormat="0" applyFont="0" applyAlignment="0" applyProtection="0"/>
    <xf numFmtId="0" fontId="6" fillId="37" borderId="96" applyNumberFormat="0" applyFont="0" applyAlignment="0" applyProtection="0"/>
    <xf numFmtId="4" fontId="54" fillId="34" borderId="87" applyNumberFormat="0" applyProtection="0">
      <alignment horizontal="left" vertical="center" indent="1"/>
    </xf>
    <xf numFmtId="0" fontId="6" fillId="51" borderId="87" applyNumberFormat="0" applyProtection="0">
      <alignment horizontal="left" vertical="center" indent="1"/>
    </xf>
    <xf numFmtId="178" fontId="6" fillId="51" borderId="87" applyNumberFormat="0" applyProtection="0">
      <alignment horizontal="left" vertical="center" indent="1"/>
    </xf>
    <xf numFmtId="4" fontId="65" fillId="20" borderId="92" applyNumberFormat="0" applyProtection="0">
      <alignment horizontal="left" vertical="center" indent="1"/>
    </xf>
    <xf numFmtId="4" fontId="54" fillId="55" borderId="87" applyNumberFormat="0" applyProtection="0">
      <alignment horizontal="right" vertical="center"/>
    </xf>
    <xf numFmtId="4" fontId="54" fillId="56" borderId="87" applyNumberFormat="0" applyProtection="0">
      <alignment horizontal="right" vertical="center"/>
    </xf>
    <xf numFmtId="4" fontId="54" fillId="57" borderId="87" applyNumberFormat="0" applyProtection="0">
      <alignment horizontal="right" vertical="center"/>
    </xf>
    <xf numFmtId="4" fontId="54" fillId="58" borderId="87" applyNumberFormat="0" applyProtection="0">
      <alignment horizontal="right" vertical="center"/>
    </xf>
    <xf numFmtId="4" fontId="54" fillId="59" borderId="87" applyNumberFormat="0" applyProtection="0">
      <alignment horizontal="right" vertical="center"/>
    </xf>
    <xf numFmtId="4" fontId="54" fillId="60" borderId="87" applyNumberFormat="0" applyProtection="0">
      <alignment horizontal="right" vertical="center"/>
    </xf>
    <xf numFmtId="4" fontId="55" fillId="61" borderId="87" applyNumberFormat="0" applyProtection="0">
      <alignment horizontal="left" vertical="center" indent="1"/>
    </xf>
    <xf numFmtId="0" fontId="11" fillId="37" borderId="96" applyNumberFormat="0" applyFont="0" applyAlignment="0" applyProtection="0"/>
    <xf numFmtId="0" fontId="11" fillId="37" borderId="96" applyNumberFormat="0" applyFont="0" applyAlignment="0" applyProtection="0"/>
    <xf numFmtId="0" fontId="6" fillId="51" borderId="87" applyNumberFormat="0" applyProtection="0">
      <alignment horizontal="left" vertical="center" indent="1"/>
    </xf>
    <xf numFmtId="178" fontId="6" fillId="51" borderId="87" applyNumberFormat="0" applyProtection="0">
      <alignment horizontal="left" vertical="center" indent="1"/>
    </xf>
    <xf numFmtId="178" fontId="6" fillId="51" borderId="87" applyNumberFormat="0" applyProtection="0">
      <alignment horizontal="left" vertical="center" indent="1"/>
    </xf>
    <xf numFmtId="4" fontId="22" fillId="62" borderId="87" applyNumberFormat="0" applyProtection="0">
      <alignment horizontal="left" vertical="center" indent="1"/>
    </xf>
    <xf numFmtId="4" fontId="22" fillId="64" borderId="87" applyNumberFormat="0" applyProtection="0">
      <alignment horizontal="left" vertical="center" indent="1"/>
    </xf>
    <xf numFmtId="178" fontId="6" fillId="64" borderId="87" applyNumberFormat="0" applyProtection="0">
      <alignment horizontal="left" vertical="center" indent="1"/>
    </xf>
    <xf numFmtId="201" fontId="6" fillId="65" borderId="87" applyNumberFormat="0" applyProtection="0">
      <alignment horizontal="left" vertical="center" indent="1"/>
    </xf>
    <xf numFmtId="201" fontId="6" fillId="65" borderId="87" applyNumberFormat="0" applyProtection="0">
      <alignment horizontal="left" vertical="center" indent="1"/>
    </xf>
    <xf numFmtId="0" fontId="6" fillId="64" borderId="87" applyNumberFormat="0" applyProtection="0">
      <alignment horizontal="left" vertical="center" indent="1"/>
    </xf>
    <xf numFmtId="0" fontId="6" fillId="66" borderId="87" applyNumberFormat="0" applyProtection="0">
      <alignment horizontal="left" vertical="center" indent="1"/>
    </xf>
    <xf numFmtId="178" fontId="6" fillId="66" borderId="87" applyNumberFormat="0" applyProtection="0">
      <alignment horizontal="left" vertical="center" indent="1"/>
    </xf>
    <xf numFmtId="201" fontId="6" fillId="67" borderId="87" applyNumberFormat="0" applyProtection="0">
      <alignment horizontal="left" vertical="center" indent="1"/>
    </xf>
    <xf numFmtId="201" fontId="6" fillId="67" borderId="87" applyNumberFormat="0" applyProtection="0">
      <alignment horizontal="left" vertical="center" indent="1"/>
    </xf>
    <xf numFmtId="0" fontId="6" fillId="66" borderId="87" applyNumberFormat="0" applyProtection="0">
      <alignment horizontal="left" vertical="center" indent="1"/>
    </xf>
    <xf numFmtId="178" fontId="6" fillId="31" borderId="87" applyNumberFormat="0" applyProtection="0">
      <alignment horizontal="left" vertical="center" indent="1"/>
    </xf>
    <xf numFmtId="201" fontId="6" fillId="68" borderId="87" applyNumberFormat="0" applyProtection="0">
      <alignment horizontal="left" vertical="center" indent="1"/>
    </xf>
    <xf numFmtId="40" fontId="17" fillId="43" borderId="73"/>
    <xf numFmtId="178" fontId="6" fillId="31" borderId="87" applyNumberFormat="0" applyProtection="0">
      <alignment horizontal="left" vertical="center" indent="1"/>
    </xf>
    <xf numFmtId="201" fontId="6" fillId="68" borderId="87" applyNumberFormat="0" applyProtection="0">
      <alignment horizontal="left" vertical="center" indent="1"/>
    </xf>
    <xf numFmtId="201" fontId="6" fillId="68" borderId="87" applyNumberFormat="0" applyProtection="0">
      <alignment horizontal="left" vertical="center" indent="1"/>
    </xf>
    <xf numFmtId="0" fontId="11" fillId="37" borderId="96" applyNumberFormat="0" applyFont="0" applyAlignment="0" applyProtection="0"/>
    <xf numFmtId="49" fontId="207" fillId="3" borderId="88">
      <alignment horizontal="center"/>
    </xf>
    <xf numFmtId="49" fontId="207" fillId="48" borderId="88">
      <alignment horizontal="center"/>
    </xf>
    <xf numFmtId="49" fontId="6" fillId="48" borderId="88">
      <alignment horizontal="center"/>
    </xf>
    <xf numFmtId="49" fontId="6" fillId="48" borderId="88">
      <alignment horizontal="center"/>
    </xf>
    <xf numFmtId="0" fontId="11" fillId="37" borderId="96" applyNumberFormat="0" applyFont="0" applyAlignment="0" applyProtection="0"/>
    <xf numFmtId="0" fontId="11" fillId="37" borderId="96" applyNumberFormat="0" applyFont="0" applyAlignment="0" applyProtection="0"/>
    <xf numFmtId="0" fontId="11" fillId="37" borderId="96" applyNumberFormat="0" applyFont="0" applyAlignment="0" applyProtection="0"/>
    <xf numFmtId="0" fontId="11" fillId="37" borderId="96" applyNumberFormat="0" applyFont="0" applyAlignment="0" applyProtection="0"/>
    <xf numFmtId="0" fontId="11" fillId="37" borderId="96" applyNumberFormat="0" applyFont="0" applyAlignment="0" applyProtection="0"/>
    <xf numFmtId="0" fontId="11" fillId="37" borderId="96" applyNumberFormat="0" applyFont="0" applyAlignment="0" applyProtection="0"/>
    <xf numFmtId="0" fontId="11" fillId="37" borderId="96" applyNumberFormat="0" applyFont="0" applyAlignment="0" applyProtection="0"/>
    <xf numFmtId="0" fontId="11" fillId="37" borderId="96" applyNumberFormat="0" applyFont="0" applyAlignment="0" applyProtection="0"/>
    <xf numFmtId="0" fontId="11" fillId="37" borderId="96" applyNumberFormat="0" applyFont="0" applyAlignment="0" applyProtection="0"/>
    <xf numFmtId="0" fontId="11" fillId="37" borderId="96" applyNumberFormat="0" applyFont="0" applyAlignment="0" applyProtection="0"/>
    <xf numFmtId="0" fontId="11" fillId="37" borderId="96" applyNumberFormat="0" applyFont="0" applyAlignment="0" applyProtection="0"/>
    <xf numFmtId="0" fontId="11" fillId="37" borderId="96" applyNumberFormat="0" applyFont="0" applyAlignment="0" applyProtection="0"/>
    <xf numFmtId="0" fontId="11" fillId="37" borderId="96" applyNumberFormat="0" applyFont="0" applyAlignment="0" applyProtection="0"/>
    <xf numFmtId="0" fontId="11" fillId="37" borderId="96" applyNumberFormat="0" applyFont="0" applyAlignment="0" applyProtection="0"/>
    <xf numFmtId="0" fontId="11" fillId="37" borderId="96" applyNumberFormat="0" applyFont="0" applyAlignment="0" applyProtection="0"/>
    <xf numFmtId="0" fontId="11" fillId="37" borderId="96" applyNumberFormat="0" applyFont="0" applyAlignment="0" applyProtection="0"/>
    <xf numFmtId="0" fontId="11" fillId="37" borderId="96" applyNumberFormat="0" applyFont="0" applyAlignment="0" applyProtection="0"/>
    <xf numFmtId="0" fontId="11" fillId="37" borderId="96" applyNumberFormat="0" applyFont="0" applyAlignment="0" applyProtection="0"/>
    <xf numFmtId="0" fontId="11" fillId="37" borderId="96" applyNumberFormat="0" applyFont="0" applyAlignment="0" applyProtection="0"/>
    <xf numFmtId="0" fontId="11" fillId="37" borderId="96" applyNumberFormat="0" applyFont="0" applyAlignment="0" applyProtection="0"/>
    <xf numFmtId="0" fontId="11" fillId="37" borderId="124" applyNumberFormat="0" applyFont="0" applyAlignment="0" applyProtection="0"/>
    <xf numFmtId="49" fontId="207" fillId="48" borderId="88">
      <alignment vertical="center"/>
    </xf>
    <xf numFmtId="49" fontId="207" fillId="48" borderId="88">
      <alignment vertical="center"/>
    </xf>
    <xf numFmtId="49" fontId="197" fillId="3" borderId="88">
      <alignment vertical="center"/>
    </xf>
    <xf numFmtId="0" fontId="11" fillId="37" borderId="124" applyNumberFormat="0" applyFont="0" applyAlignment="0" applyProtection="0"/>
    <xf numFmtId="0" fontId="11" fillId="37" borderId="124" applyNumberFormat="0" applyFont="0" applyAlignment="0" applyProtection="0"/>
    <xf numFmtId="49" fontId="197" fillId="3" borderId="88">
      <alignment vertical="center"/>
    </xf>
    <xf numFmtId="49" fontId="207" fillId="48" borderId="88">
      <alignment vertical="center"/>
    </xf>
    <xf numFmtId="0" fontId="11" fillId="37" borderId="124" applyNumberFormat="0" applyFont="0" applyAlignment="0" applyProtection="0"/>
    <xf numFmtId="0" fontId="11" fillId="37" borderId="124" applyNumberFormat="0" applyFont="0" applyAlignment="0" applyProtection="0"/>
    <xf numFmtId="0" fontId="11" fillId="37" borderId="124" applyNumberFormat="0" applyFont="0" applyAlignment="0" applyProtection="0"/>
    <xf numFmtId="0" fontId="11" fillId="37" borderId="124" applyNumberFormat="0" applyFont="0" applyAlignment="0" applyProtection="0"/>
    <xf numFmtId="0" fontId="11" fillId="37" borderId="124" applyNumberFormat="0" applyFont="0" applyAlignment="0" applyProtection="0"/>
    <xf numFmtId="49" fontId="13" fillId="3" borderId="136">
      <alignment vertical="center"/>
    </xf>
    <xf numFmtId="4" fontId="106" fillId="27" borderId="131">
      <alignment horizontal="left" vertical="center" wrapText="1"/>
    </xf>
    <xf numFmtId="0" fontId="126" fillId="0" borderId="127" applyNumberFormat="0" applyFill="0" applyAlignment="0" applyProtection="0"/>
    <xf numFmtId="0" fontId="6" fillId="37" borderId="134" applyNumberFormat="0" applyFont="0" applyAlignment="0" applyProtection="0"/>
    <xf numFmtId="0" fontId="6" fillId="37" borderId="134" applyNumberFormat="0" applyFont="0" applyAlignment="0" applyProtection="0"/>
    <xf numFmtId="0" fontId="11" fillId="37" borderId="134" applyNumberFormat="0" applyFont="0" applyAlignment="0" applyProtection="0"/>
    <xf numFmtId="0" fontId="73" fillId="13" borderId="105" applyNumberFormat="0" applyAlignment="0" applyProtection="0"/>
    <xf numFmtId="49" fontId="13" fillId="3" borderId="118">
      <alignment vertical="center"/>
    </xf>
    <xf numFmtId="0" fontId="116" fillId="26" borderId="105" applyNumberFormat="0" applyAlignment="0" applyProtection="0"/>
    <xf numFmtId="0" fontId="6" fillId="37" borderId="134" applyNumberFormat="0" applyFont="0" applyAlignment="0" applyProtection="0"/>
    <xf numFmtId="0" fontId="126" fillId="0" borderId="99" applyNumberFormat="0" applyFill="0" applyAlignment="0" applyProtection="0"/>
    <xf numFmtId="0" fontId="6" fillId="0" borderId="1">
      <alignment horizontal="right"/>
    </xf>
    <xf numFmtId="0" fontId="6" fillId="0" borderId="1">
      <alignment horizontal="right"/>
    </xf>
    <xf numFmtId="0" fontId="6" fillId="0" borderId="1">
      <alignment horizontal="right"/>
    </xf>
    <xf numFmtId="0" fontId="6" fillId="0" borderId="1">
      <alignment horizontal="right"/>
    </xf>
    <xf numFmtId="0" fontId="6" fillId="0" borderId="1">
      <alignment horizontal="right"/>
    </xf>
    <xf numFmtId="0" fontId="6" fillId="0" borderId="1">
      <alignment horizontal="right"/>
    </xf>
    <xf numFmtId="0" fontId="6" fillId="0" borderId="1">
      <alignment horizontal="right"/>
    </xf>
    <xf numFmtId="0" fontId="6" fillId="0" borderId="1">
      <alignment horizontal="right"/>
    </xf>
    <xf numFmtId="0" fontId="6" fillId="0" borderId="1">
      <alignment horizontal="right"/>
    </xf>
    <xf numFmtId="0" fontId="6" fillId="0" borderId="1">
      <alignment horizontal="right"/>
    </xf>
    <xf numFmtId="0" fontId="6" fillId="0" borderId="1">
      <alignment horizontal="right"/>
    </xf>
    <xf numFmtId="0" fontId="6" fillId="0" borderId="1">
      <alignment horizontal="right"/>
    </xf>
    <xf numFmtId="0" fontId="6" fillId="0" borderId="1">
      <alignment horizontal="right"/>
    </xf>
    <xf numFmtId="0" fontId="6" fillId="0" borderId="1">
      <alignment horizontal="right"/>
    </xf>
    <xf numFmtId="0" fontId="6" fillId="0" borderId="1">
      <alignment horizontal="right"/>
    </xf>
    <xf numFmtId="0" fontId="6" fillId="51" borderId="125" applyNumberFormat="0" applyProtection="0">
      <alignment horizontal="left" vertical="center" indent="1"/>
    </xf>
    <xf numFmtId="178" fontId="6" fillId="51" borderId="125" applyNumberFormat="0" applyProtection="0">
      <alignment horizontal="left" vertical="center" indent="1"/>
    </xf>
    <xf numFmtId="4" fontId="54" fillId="57" borderId="125" applyNumberFormat="0" applyProtection="0">
      <alignment horizontal="right" vertical="center"/>
    </xf>
    <xf numFmtId="0" fontId="116" fillId="26" borderId="95" applyNumberFormat="0" applyAlignment="0" applyProtection="0"/>
    <xf numFmtId="0" fontId="116" fillId="26" borderId="95" applyNumberFormat="0" applyAlignment="0" applyProtection="0"/>
    <xf numFmtId="0" fontId="116" fillId="26" borderId="95" applyNumberFormat="0" applyAlignment="0" applyProtection="0"/>
    <xf numFmtId="0" fontId="116" fillId="26" borderId="95" applyNumberFormat="0" applyAlignment="0" applyProtection="0"/>
    <xf numFmtId="0" fontId="116" fillId="26" borderId="95" applyNumberFormat="0" applyAlignment="0" applyProtection="0"/>
    <xf numFmtId="0" fontId="116" fillId="26" borderId="95" applyNumberFormat="0" applyAlignment="0" applyProtection="0"/>
    <xf numFmtId="0" fontId="116" fillId="26" borderId="95" applyNumberFormat="0" applyAlignment="0" applyProtection="0"/>
    <xf numFmtId="0" fontId="116" fillId="26" borderId="95" applyNumberFormat="0" applyAlignment="0" applyProtection="0"/>
    <xf numFmtId="0" fontId="115" fillId="26" borderId="97" applyNumberFormat="0" applyAlignment="0" applyProtection="0"/>
    <xf numFmtId="0" fontId="115" fillId="26" borderId="97" applyNumberFormat="0" applyAlignment="0" applyProtection="0"/>
    <xf numFmtId="0" fontId="115" fillId="26" borderId="97" applyNumberFormat="0" applyAlignment="0" applyProtection="0"/>
    <xf numFmtId="0" fontId="115" fillId="26" borderId="97" applyNumberFormat="0" applyAlignment="0" applyProtection="0"/>
    <xf numFmtId="0" fontId="73" fillId="13" borderId="95" applyNumberFormat="0" applyAlignment="0" applyProtection="0"/>
    <xf numFmtId="0" fontId="73" fillId="13" borderId="95" applyNumberFormat="0" applyAlignment="0" applyProtection="0"/>
    <xf numFmtId="0" fontId="73" fillId="13" borderId="95" applyNumberFormat="0" applyAlignment="0" applyProtection="0"/>
    <xf numFmtId="0" fontId="73" fillId="13" borderId="95" applyNumberFormat="0" applyAlignment="0" applyProtection="0"/>
    <xf numFmtId="0" fontId="73" fillId="13" borderId="95" applyNumberFormat="0" applyAlignment="0" applyProtection="0"/>
    <xf numFmtId="49" fontId="167" fillId="47" borderId="78">
      <alignment horizontal="center"/>
    </xf>
    <xf numFmtId="4" fontId="106" fillId="27" borderId="93">
      <alignment horizontal="left" vertical="center" wrapText="1"/>
    </xf>
    <xf numFmtId="0" fontId="11" fillId="37" borderId="142" applyNumberFormat="0" applyFont="0" applyAlignment="0" applyProtection="0"/>
    <xf numFmtId="0" fontId="11" fillId="37" borderId="142" applyNumberFormat="0" applyFont="0" applyAlignment="0" applyProtection="0"/>
    <xf numFmtId="0" fontId="11" fillId="37" borderId="142" applyNumberFormat="0" applyFont="0" applyAlignment="0" applyProtection="0"/>
    <xf numFmtId="49" fontId="12" fillId="3" borderId="98">
      <alignment vertical="center"/>
    </xf>
    <xf numFmtId="49" fontId="13" fillId="3" borderId="98">
      <alignment vertical="center"/>
    </xf>
    <xf numFmtId="49" fontId="167" fillId="47" borderId="55">
      <alignment horizontal="center"/>
    </xf>
    <xf numFmtId="49" fontId="13" fillId="3" borderId="98">
      <alignment vertical="center"/>
    </xf>
    <xf numFmtId="49" fontId="13" fillId="3" borderId="98">
      <alignment vertical="center"/>
    </xf>
    <xf numFmtId="49" fontId="13" fillId="3" borderId="98">
      <alignment vertical="center"/>
    </xf>
    <xf numFmtId="49" fontId="13" fillId="3" borderId="98">
      <alignment vertical="center"/>
    </xf>
    <xf numFmtId="49" fontId="13" fillId="3" borderId="98">
      <alignment vertical="center"/>
    </xf>
    <xf numFmtId="49" fontId="13" fillId="3" borderId="98">
      <alignment vertical="center"/>
    </xf>
    <xf numFmtId="0" fontId="172" fillId="31" borderId="74" applyAlignment="0" applyProtection="0"/>
    <xf numFmtId="0" fontId="172" fillId="31" borderId="74" applyAlignment="0" applyProtection="0"/>
    <xf numFmtId="178" fontId="172" fillId="31" borderId="74" applyAlignment="0" applyProtection="0"/>
    <xf numFmtId="49" fontId="12" fillId="3" borderId="98">
      <alignment vertical="center"/>
    </xf>
    <xf numFmtId="49" fontId="13" fillId="3" borderId="98">
      <alignment vertical="center"/>
    </xf>
    <xf numFmtId="49" fontId="13" fillId="3" borderId="98">
      <alignment vertical="center"/>
    </xf>
    <xf numFmtId="49" fontId="13" fillId="3" borderId="98">
      <alignment vertical="center"/>
    </xf>
    <xf numFmtId="49" fontId="13" fillId="3" borderId="98">
      <alignment vertical="center"/>
    </xf>
    <xf numFmtId="49" fontId="13" fillId="3" borderId="98">
      <alignment vertical="center"/>
    </xf>
    <xf numFmtId="49" fontId="13" fillId="3" borderId="98">
      <alignment vertical="center"/>
    </xf>
    <xf numFmtId="49" fontId="13" fillId="3" borderId="98">
      <alignment vertical="center"/>
    </xf>
    <xf numFmtId="49" fontId="12" fillId="3" borderId="98">
      <alignment vertical="center"/>
    </xf>
    <xf numFmtId="49" fontId="13" fillId="3" borderId="98">
      <alignment vertical="center"/>
    </xf>
    <xf numFmtId="49" fontId="13" fillId="3" borderId="98">
      <alignment vertical="center"/>
    </xf>
    <xf numFmtId="49" fontId="13" fillId="3" borderId="98">
      <alignment vertical="center"/>
    </xf>
    <xf numFmtId="49" fontId="13" fillId="3" borderId="98">
      <alignment vertical="center"/>
    </xf>
    <xf numFmtId="0" fontId="138" fillId="0" borderId="80" applyNumberFormat="0" applyFont="0" applyAlignment="0" applyProtection="0"/>
    <xf numFmtId="0" fontId="138" fillId="0" borderId="80" applyNumberFormat="0" applyFont="0" applyAlignment="0" applyProtection="0"/>
    <xf numFmtId="178" fontId="138" fillId="0" borderId="80" applyNumberFormat="0" applyFont="0" applyAlignment="0" applyProtection="0"/>
    <xf numFmtId="49" fontId="13" fillId="3" borderId="98">
      <alignment vertical="center"/>
    </xf>
    <xf numFmtId="0" fontId="138" fillId="0" borderId="81" applyNumberFormat="0" applyFont="0" applyAlignment="0" applyProtection="0"/>
    <xf numFmtId="49" fontId="13" fillId="3" borderId="98">
      <alignment vertical="center"/>
    </xf>
    <xf numFmtId="0" fontId="138" fillId="0" borderId="81" applyNumberFormat="0" applyFont="0" applyAlignment="0" applyProtection="0"/>
    <xf numFmtId="178" fontId="138" fillId="0" borderId="81" applyNumberFormat="0" applyFont="0" applyAlignment="0" applyProtection="0"/>
    <xf numFmtId="49" fontId="13" fillId="3" borderId="98">
      <alignment vertical="center"/>
    </xf>
    <xf numFmtId="49" fontId="13" fillId="3" borderId="98">
      <alignment vertical="center"/>
    </xf>
    <xf numFmtId="49" fontId="13" fillId="3" borderId="98">
      <alignment vertical="center"/>
    </xf>
    <xf numFmtId="49" fontId="13" fillId="3" borderId="98">
      <alignment vertical="center"/>
    </xf>
    <xf numFmtId="49" fontId="13" fillId="3" borderId="98">
      <alignment vertical="center"/>
    </xf>
    <xf numFmtId="49" fontId="13" fillId="3" borderId="98">
      <alignment vertical="center"/>
    </xf>
    <xf numFmtId="49" fontId="13" fillId="3" borderId="98">
      <alignment vertical="center"/>
    </xf>
    <xf numFmtId="49" fontId="13" fillId="3" borderId="98">
      <alignment vertical="center"/>
    </xf>
    <xf numFmtId="49" fontId="13" fillId="3" borderId="98">
      <alignment vertical="center"/>
    </xf>
    <xf numFmtId="49" fontId="13" fillId="3" borderId="98">
      <alignment vertical="center"/>
    </xf>
    <xf numFmtId="49" fontId="13" fillId="3" borderId="98">
      <alignment vertical="center"/>
    </xf>
    <xf numFmtId="49" fontId="13" fillId="3" borderId="98">
      <alignment vertical="center"/>
    </xf>
    <xf numFmtId="49" fontId="13" fillId="3" borderId="98">
      <alignment vertical="center"/>
    </xf>
    <xf numFmtId="49" fontId="13" fillId="3" borderId="98">
      <alignment vertical="center"/>
    </xf>
    <xf numFmtId="49" fontId="13" fillId="3" borderId="98">
      <alignment vertical="center"/>
    </xf>
    <xf numFmtId="49" fontId="13" fillId="3" borderId="98">
      <alignment vertical="center"/>
    </xf>
    <xf numFmtId="49" fontId="13" fillId="3" borderId="98">
      <alignment vertical="center"/>
    </xf>
    <xf numFmtId="49" fontId="13" fillId="3" borderId="98">
      <alignment vertical="center"/>
    </xf>
    <xf numFmtId="49" fontId="13" fillId="3" borderId="98">
      <alignment vertical="center"/>
    </xf>
    <xf numFmtId="49" fontId="13" fillId="3" borderId="98">
      <alignment vertical="center"/>
    </xf>
    <xf numFmtId="49" fontId="13" fillId="3" borderId="98">
      <alignment vertical="center"/>
    </xf>
    <xf numFmtId="49" fontId="13" fillId="3" borderId="98">
      <alignment vertical="center"/>
    </xf>
    <xf numFmtId="49" fontId="13" fillId="3" borderId="98">
      <alignment vertical="center"/>
    </xf>
    <xf numFmtId="49" fontId="13" fillId="3" borderId="98">
      <alignment vertical="center"/>
    </xf>
    <xf numFmtId="0" fontId="66" fillId="0" borderId="74">
      <alignment horizontal="left" vertical="center"/>
    </xf>
    <xf numFmtId="49" fontId="13" fillId="3" borderId="98">
      <alignment vertical="center"/>
    </xf>
    <xf numFmtId="49" fontId="13" fillId="3" borderId="98">
      <alignment vertical="center"/>
    </xf>
    <xf numFmtId="49" fontId="13" fillId="3" borderId="98">
      <alignment vertical="center"/>
    </xf>
    <xf numFmtId="49" fontId="13" fillId="3" borderId="98">
      <alignment vertical="center"/>
    </xf>
    <xf numFmtId="49" fontId="13" fillId="3" borderId="98">
      <alignment vertical="center"/>
    </xf>
    <xf numFmtId="49" fontId="13" fillId="3" borderId="98">
      <alignment vertical="center"/>
    </xf>
    <xf numFmtId="49" fontId="13" fillId="3" borderId="98">
      <alignment vertical="center"/>
    </xf>
    <xf numFmtId="49" fontId="13" fillId="3" borderId="98">
      <alignment vertical="center"/>
    </xf>
    <xf numFmtId="0" fontId="138" fillId="0" borderId="57" applyNumberFormat="0" applyFont="0" applyAlignment="0" applyProtection="0"/>
    <xf numFmtId="0" fontId="138" fillId="0" borderId="57" applyNumberFormat="0" applyFont="0" applyAlignment="0" applyProtection="0"/>
    <xf numFmtId="178" fontId="138" fillId="0" borderId="57" applyNumberFormat="0" applyFont="0" applyAlignment="0" applyProtection="0"/>
    <xf numFmtId="49" fontId="13" fillId="3" borderId="98">
      <alignment vertical="center"/>
    </xf>
    <xf numFmtId="0" fontId="138" fillId="0" borderId="58" applyNumberFormat="0" applyFont="0" applyAlignment="0" applyProtection="0"/>
    <xf numFmtId="49" fontId="13" fillId="3" borderId="98">
      <alignment vertical="center"/>
    </xf>
    <xf numFmtId="0" fontId="138" fillId="0" borderId="58" applyNumberFormat="0" applyFont="0" applyAlignment="0" applyProtection="0"/>
    <xf numFmtId="178" fontId="138" fillId="0" borderId="58" applyNumberFormat="0" applyFont="0" applyAlignment="0" applyProtection="0"/>
    <xf numFmtId="40" fontId="6" fillId="2" borderId="1"/>
    <xf numFmtId="40" fontId="6" fillId="2" borderId="1"/>
    <xf numFmtId="40" fontId="6" fillId="2" borderId="1"/>
    <xf numFmtId="40" fontId="6" fillId="2" borderId="1"/>
    <xf numFmtId="40" fontId="6" fillId="2" borderId="1"/>
    <xf numFmtId="40" fontId="6" fillId="2" borderId="1"/>
    <xf numFmtId="40" fontId="6" fillId="2" borderId="1"/>
    <xf numFmtId="40" fontId="6" fillId="2" borderId="1"/>
    <xf numFmtId="40" fontId="6" fillId="2" borderId="1"/>
    <xf numFmtId="40" fontId="6" fillId="2" borderId="1"/>
    <xf numFmtId="40" fontId="6" fillId="2" borderId="1"/>
    <xf numFmtId="40" fontId="6" fillId="2" borderId="1"/>
    <xf numFmtId="0" fontId="172" fillId="0" borderId="74"/>
    <xf numFmtId="0" fontId="172" fillId="0" borderId="74"/>
    <xf numFmtId="178" fontId="172" fillId="0" borderId="74"/>
    <xf numFmtId="40" fontId="6" fillId="2" borderId="1"/>
    <xf numFmtId="40" fontId="6" fillId="2" borderId="1"/>
    <xf numFmtId="40" fontId="6" fillId="2" borderId="1"/>
    <xf numFmtId="40" fontId="6" fillId="2" borderId="1"/>
    <xf numFmtId="40" fontId="6" fillId="2" borderId="1"/>
    <xf numFmtId="40" fontId="6" fillId="2" borderId="1"/>
    <xf numFmtId="40" fontId="6" fillId="2" borderId="1"/>
    <xf numFmtId="40" fontId="6" fillId="2" borderId="1"/>
    <xf numFmtId="40" fontId="6" fillId="2" borderId="1"/>
    <xf numFmtId="40" fontId="6" fillId="2" borderId="1"/>
    <xf numFmtId="40" fontId="6" fillId="2" borderId="1"/>
    <xf numFmtId="40" fontId="6" fillId="2" borderId="1"/>
    <xf numFmtId="40" fontId="6" fillId="2" borderId="1"/>
    <xf numFmtId="40" fontId="6" fillId="2" borderId="1"/>
    <xf numFmtId="40" fontId="6" fillId="2" borderId="1"/>
    <xf numFmtId="40" fontId="6" fillId="2" borderId="1"/>
    <xf numFmtId="40" fontId="6" fillId="2" borderId="1"/>
    <xf numFmtId="40" fontId="6" fillId="2" borderId="1"/>
    <xf numFmtId="40" fontId="6" fillId="2" borderId="1"/>
    <xf numFmtId="250" fontId="6" fillId="34" borderId="73" applyNumberFormat="0" applyFont="0" applyAlignment="0">
      <protection locked="0"/>
    </xf>
    <xf numFmtId="181" fontId="6" fillId="34" borderId="73" applyNumberFormat="0" applyFont="0" applyAlignment="0">
      <protection locked="0"/>
    </xf>
    <xf numFmtId="181" fontId="6" fillId="34" borderId="73" applyNumberFormat="0" applyFont="0" applyAlignment="0">
      <protection locked="0"/>
    </xf>
    <xf numFmtId="181" fontId="6" fillId="34" borderId="73" applyNumberFormat="0" applyFont="0" applyAlignment="0">
      <protection locked="0"/>
    </xf>
    <xf numFmtId="250" fontId="6" fillId="34" borderId="73" applyNumberFormat="0" applyFont="0" applyAlignment="0">
      <protection locked="0"/>
    </xf>
    <xf numFmtId="0" fontId="73" fillId="13" borderId="76" applyNumberFormat="0" applyAlignment="0" applyProtection="0"/>
    <xf numFmtId="250" fontId="6" fillId="34" borderId="73" applyNumberFormat="0" applyFont="0" applyAlignment="0">
      <protection locked="0"/>
    </xf>
    <xf numFmtId="40" fontId="6" fillId="2" borderId="1"/>
    <xf numFmtId="40" fontId="6" fillId="2" borderId="1"/>
    <xf numFmtId="40" fontId="6" fillId="2" borderId="1"/>
    <xf numFmtId="40" fontId="6" fillId="2" borderId="1"/>
    <xf numFmtId="40" fontId="6" fillId="2" borderId="1"/>
    <xf numFmtId="40" fontId="6" fillId="2" borderId="1"/>
    <xf numFmtId="40" fontId="6" fillId="2" borderId="1"/>
    <xf numFmtId="40" fontId="6" fillId="2" borderId="1"/>
    <xf numFmtId="40" fontId="6" fillId="2" borderId="1"/>
    <xf numFmtId="40" fontId="6" fillId="2" borderId="1"/>
    <xf numFmtId="40" fontId="6" fillId="2" borderId="1"/>
    <xf numFmtId="40" fontId="6" fillId="2" borderId="1"/>
    <xf numFmtId="0" fontId="11" fillId="37" borderId="124" applyNumberFormat="0" applyFont="0" applyAlignment="0" applyProtection="0"/>
    <xf numFmtId="0" fontId="115" fillId="26" borderId="135" applyNumberFormat="0" applyAlignment="0" applyProtection="0"/>
    <xf numFmtId="0" fontId="11" fillId="37" borderId="142" applyNumberFormat="0" applyFont="0" applyAlignment="0" applyProtection="0"/>
    <xf numFmtId="0" fontId="98" fillId="26" borderId="97" applyNumberFormat="0" applyAlignment="0" applyProtection="0"/>
    <xf numFmtId="0" fontId="98" fillId="26" borderId="97" applyNumberFormat="0" applyAlignment="0" applyProtection="0"/>
    <xf numFmtId="0" fontId="98" fillId="26" borderId="97" applyNumberFormat="0" applyAlignment="0" applyProtection="0"/>
    <xf numFmtId="0" fontId="98" fillId="26" borderId="97" applyNumberFormat="0" applyAlignment="0" applyProtection="0"/>
    <xf numFmtId="0" fontId="98" fillId="26" borderId="97" applyNumberFormat="0" applyAlignment="0" applyProtection="0"/>
    <xf numFmtId="0" fontId="99" fillId="26" borderId="97" applyNumberFormat="0" applyAlignment="0" applyProtection="0"/>
    <xf numFmtId="0" fontId="99" fillId="26" borderId="97" applyNumberFormat="0" applyAlignment="0" applyProtection="0"/>
    <xf numFmtId="0" fontId="99" fillId="26" borderId="97" applyNumberFormat="0" applyAlignment="0" applyProtection="0"/>
    <xf numFmtId="0" fontId="98" fillId="26" borderId="97" applyNumberFormat="0" applyAlignment="0" applyProtection="0"/>
    <xf numFmtId="0" fontId="6" fillId="37" borderId="96" applyNumberFormat="0" applyFont="0" applyAlignment="0" applyProtection="0"/>
    <xf numFmtId="0" fontId="6" fillId="37" borderId="96" applyNumberFormat="0" applyFont="0" applyAlignment="0" applyProtection="0"/>
    <xf numFmtId="0" fontId="6" fillId="37" borderId="96" applyNumberFormat="0" applyFont="0" applyAlignment="0" applyProtection="0"/>
    <xf numFmtId="0" fontId="6" fillId="37" borderId="96" applyNumberFormat="0" applyFont="0" applyAlignment="0" applyProtection="0"/>
    <xf numFmtId="0" fontId="6" fillId="37" borderId="96" applyNumberFormat="0" applyFont="0" applyAlignment="0" applyProtection="0"/>
    <xf numFmtId="0" fontId="6" fillId="37" borderId="96" applyNumberFormat="0" applyFont="0" applyAlignment="0" applyProtection="0"/>
    <xf numFmtId="0" fontId="6" fillId="37" borderId="96" applyNumberFormat="0" applyFont="0" applyAlignment="0" applyProtection="0"/>
    <xf numFmtId="0" fontId="6" fillId="37" borderId="96" applyNumberFormat="0" applyFont="0" applyAlignment="0" applyProtection="0"/>
    <xf numFmtId="0" fontId="6" fillId="37" borderId="96" applyNumberFormat="0" applyFont="0" applyAlignment="0" applyProtection="0"/>
    <xf numFmtId="0" fontId="6" fillId="37" borderId="96" applyNumberFormat="0" applyFont="0" applyAlignment="0" applyProtection="0"/>
    <xf numFmtId="0" fontId="6" fillId="37" borderId="96" applyNumberFormat="0" applyFont="0" applyAlignment="0" applyProtection="0"/>
    <xf numFmtId="0" fontId="6" fillId="37" borderId="96" applyNumberFormat="0" applyFont="0" applyAlignment="0" applyProtection="0"/>
    <xf numFmtId="0" fontId="6" fillId="37" borderId="96" applyNumberFormat="0" applyFont="0" applyAlignment="0" applyProtection="0"/>
    <xf numFmtId="0" fontId="6" fillId="37" borderId="96" applyNumberFormat="0" applyFont="0" applyAlignment="0" applyProtection="0"/>
    <xf numFmtId="0" fontId="6" fillId="37" borderId="96" applyNumberFormat="0" applyFont="0" applyAlignment="0" applyProtection="0"/>
    <xf numFmtId="0" fontId="6" fillId="37" borderId="96" applyNumberFormat="0" applyFont="0" applyAlignment="0" applyProtection="0"/>
    <xf numFmtId="0" fontId="6" fillId="37" borderId="96" applyNumberFormat="0" applyFont="0" applyAlignment="0" applyProtection="0"/>
    <xf numFmtId="0" fontId="6" fillId="37" borderId="96" applyNumberFormat="0" applyFont="0" applyAlignment="0" applyProtection="0"/>
    <xf numFmtId="0" fontId="6" fillId="37" borderId="96" applyNumberFormat="0" applyFont="0" applyAlignment="0" applyProtection="0"/>
    <xf numFmtId="0" fontId="6" fillId="37" borderId="116" applyNumberFormat="0" applyFont="0" applyAlignment="0" applyProtection="0"/>
    <xf numFmtId="0" fontId="73" fillId="13" borderId="52" applyNumberFormat="0" applyAlignment="0" applyProtection="0"/>
    <xf numFmtId="0" fontId="6" fillId="37" borderId="116" applyNumberFormat="0" applyFont="0" applyAlignment="0" applyProtection="0"/>
    <xf numFmtId="0" fontId="6" fillId="37" borderId="116" applyNumberFormat="0" applyFont="0" applyAlignment="0" applyProtection="0"/>
    <xf numFmtId="0" fontId="6" fillId="37" borderId="116" applyNumberFormat="0" applyFont="0" applyAlignment="0" applyProtection="0"/>
    <xf numFmtId="181" fontId="18" fillId="34" borderId="1" applyNumberFormat="0" applyFont="0" applyAlignment="0">
      <protection locked="0"/>
    </xf>
    <xf numFmtId="181" fontId="18" fillId="34" borderId="1" applyNumberFormat="0" applyFont="0" applyAlignment="0">
      <protection locked="0"/>
    </xf>
    <xf numFmtId="181" fontId="18" fillId="34" borderId="1" applyNumberFormat="0" applyFont="0" applyAlignment="0">
      <protection locked="0"/>
    </xf>
    <xf numFmtId="0" fontId="6" fillId="37" borderId="116" applyNumberFormat="0" applyFont="0" applyAlignment="0" applyProtection="0"/>
    <xf numFmtId="0" fontId="98" fillId="26" borderId="117" applyNumberFormat="0" applyAlignment="0" applyProtection="0"/>
    <xf numFmtId="0" fontId="98" fillId="26" borderId="117" applyNumberFormat="0" applyAlignment="0" applyProtection="0"/>
    <xf numFmtId="49" fontId="13" fillId="3" borderId="154">
      <alignment vertical="center"/>
    </xf>
    <xf numFmtId="49" fontId="13" fillId="3" borderId="154">
      <alignment vertical="center"/>
    </xf>
    <xf numFmtId="0" fontId="66" fillId="0" borderId="93">
      <alignment horizontal="left" vertical="center"/>
    </xf>
    <xf numFmtId="0" fontId="66" fillId="0" borderId="93">
      <alignment horizontal="left" vertical="center"/>
    </xf>
    <xf numFmtId="0" fontId="66" fillId="0" borderId="93">
      <alignment horizontal="left" vertical="center"/>
    </xf>
    <xf numFmtId="0" fontId="6" fillId="37" borderId="152" applyNumberFormat="0" applyFont="0" applyAlignment="0" applyProtection="0"/>
    <xf numFmtId="0" fontId="116" fillId="26" borderId="151" applyNumberFormat="0" applyAlignment="0" applyProtection="0"/>
    <xf numFmtId="0" fontId="115" fillId="26" borderId="125" applyNumberFormat="0" applyAlignment="0" applyProtection="0"/>
    <xf numFmtId="0" fontId="115" fillId="26" borderId="125" applyNumberFormat="0" applyAlignment="0" applyProtection="0"/>
    <xf numFmtId="0" fontId="115" fillId="26" borderId="125" applyNumberFormat="0" applyAlignment="0" applyProtection="0"/>
    <xf numFmtId="0" fontId="11" fillId="37" borderId="124" applyNumberFormat="0" applyFont="0" applyAlignment="0" applyProtection="0"/>
    <xf numFmtId="0" fontId="11" fillId="37" borderId="124" applyNumberFormat="0" applyFont="0" applyAlignment="0" applyProtection="0"/>
    <xf numFmtId="0" fontId="6" fillId="37" borderId="124" applyNumberFormat="0" applyFont="0" applyAlignment="0" applyProtection="0"/>
    <xf numFmtId="0" fontId="44" fillId="26" borderId="95" applyNumberFormat="0" applyAlignment="0" applyProtection="0"/>
    <xf numFmtId="0" fontId="45" fillId="26" borderId="95" applyNumberFormat="0" applyAlignment="0" applyProtection="0"/>
    <xf numFmtId="0" fontId="45" fillId="26" borderId="95" applyNumberFormat="0" applyAlignment="0" applyProtection="0"/>
    <xf numFmtId="0" fontId="44" fillId="26" borderId="95" applyNumberFormat="0" applyAlignment="0" applyProtection="0"/>
    <xf numFmtId="49" fontId="13" fillId="3" borderId="126">
      <alignment vertical="center"/>
    </xf>
    <xf numFmtId="49" fontId="13" fillId="3" borderId="126">
      <alignment vertical="center"/>
    </xf>
    <xf numFmtId="49" fontId="13" fillId="3" borderId="126">
      <alignment vertical="center"/>
    </xf>
    <xf numFmtId="5" fontId="38" fillId="0" borderId="94" applyAlignment="0" applyProtection="0"/>
    <xf numFmtId="5" fontId="38" fillId="0" borderId="94" applyAlignment="0" applyProtection="0"/>
    <xf numFmtId="5" fontId="38" fillId="0" borderId="94" applyAlignment="0" applyProtection="0"/>
    <xf numFmtId="5" fontId="38" fillId="0" borderId="94" applyAlignment="0" applyProtection="0"/>
    <xf numFmtId="5" fontId="38" fillId="0" borderId="94" applyAlignment="0" applyProtection="0"/>
    <xf numFmtId="5" fontId="38" fillId="0" borderId="94" applyAlignment="0" applyProtection="0"/>
    <xf numFmtId="5" fontId="39" fillId="0" borderId="94" applyAlignment="0" applyProtection="0"/>
    <xf numFmtId="5" fontId="39" fillId="0" borderId="94" applyAlignment="0" applyProtection="0"/>
    <xf numFmtId="5" fontId="39" fillId="0" borderId="94" applyAlignment="0" applyProtection="0"/>
    <xf numFmtId="5" fontId="39" fillId="0" borderId="94" applyAlignment="0" applyProtection="0"/>
    <xf numFmtId="5" fontId="39" fillId="0" borderId="94" applyAlignment="0" applyProtection="0"/>
    <xf numFmtId="0" fontId="11" fillId="37" borderId="152" applyNumberFormat="0" applyFont="0" applyAlignment="0" applyProtection="0"/>
    <xf numFmtId="0" fontId="11" fillId="37" borderId="152" applyNumberFormat="0" applyFont="0" applyAlignment="0" applyProtection="0"/>
    <xf numFmtId="0" fontId="6" fillId="31" borderId="143" applyNumberFormat="0" applyProtection="0">
      <alignment horizontal="left" vertical="center" indent="1"/>
    </xf>
    <xf numFmtId="0" fontId="11" fillId="37" borderId="116" applyNumberFormat="0" applyFont="0" applyAlignment="0" applyProtection="0"/>
    <xf numFmtId="0" fontId="11" fillId="37" borderId="116" applyNumberFormat="0" applyFont="0" applyAlignment="0" applyProtection="0"/>
    <xf numFmtId="0" fontId="11" fillId="37" borderId="116" applyNumberFormat="0" applyFont="0" applyAlignment="0" applyProtection="0"/>
    <xf numFmtId="0" fontId="11" fillId="37" borderId="116" applyNumberFormat="0" applyFont="0" applyAlignment="0" applyProtection="0"/>
    <xf numFmtId="0" fontId="6" fillId="37" borderId="116" applyNumberFormat="0" applyFont="0" applyAlignment="0" applyProtection="0"/>
    <xf numFmtId="0" fontId="11" fillId="37" borderId="116" applyNumberFormat="0" applyFont="0" applyAlignment="0" applyProtection="0"/>
    <xf numFmtId="0" fontId="11" fillId="37" borderId="116" applyNumberFormat="0" applyFont="0" applyAlignment="0" applyProtection="0"/>
    <xf numFmtId="0" fontId="11" fillId="37" borderId="116" applyNumberFormat="0" applyFont="0" applyAlignment="0" applyProtection="0"/>
    <xf numFmtId="0" fontId="172" fillId="0" borderId="131"/>
    <xf numFmtId="49" fontId="207" fillId="48" borderId="154">
      <alignment horizontal="center"/>
    </xf>
    <xf numFmtId="178" fontId="6" fillId="51" borderId="135" applyNumberFormat="0" applyProtection="0">
      <alignment horizontal="left" vertical="center" indent="1"/>
    </xf>
    <xf numFmtId="0" fontId="126" fillId="0" borderId="119" applyNumberFormat="0" applyFill="0" applyAlignment="0" applyProtection="0"/>
    <xf numFmtId="0" fontId="116" fillId="26" borderId="115" applyNumberFormat="0" applyAlignment="0" applyProtection="0"/>
    <xf numFmtId="0" fontId="73" fillId="13" borderId="115" applyNumberFormat="0" applyAlignment="0" applyProtection="0"/>
    <xf numFmtId="0" fontId="73" fillId="13" borderId="115" applyNumberFormat="0" applyAlignment="0" applyProtection="0"/>
    <xf numFmtId="49" fontId="207" fillId="48" borderId="108">
      <alignment vertical="center"/>
    </xf>
    <xf numFmtId="49" fontId="207" fillId="3" borderId="108">
      <alignment vertical="center"/>
    </xf>
    <xf numFmtId="0" fontId="11" fillId="37" borderId="134" applyNumberFormat="0" applyFont="0" applyAlignment="0" applyProtection="0"/>
    <xf numFmtId="0" fontId="11" fillId="37" borderId="134" applyNumberFormat="0" applyFont="0" applyAlignment="0" applyProtection="0"/>
    <xf numFmtId="0" fontId="11" fillId="37" borderId="134" applyNumberFormat="0" applyFont="0" applyAlignment="0" applyProtection="0"/>
    <xf numFmtId="0" fontId="11" fillId="37" borderId="134" applyNumberFormat="0" applyFont="0" applyAlignment="0" applyProtection="0"/>
    <xf numFmtId="0" fontId="11" fillId="37" borderId="134" applyNumberFormat="0" applyFont="0" applyAlignment="0" applyProtection="0"/>
    <xf numFmtId="0" fontId="6" fillId="37" borderId="134" applyNumberFormat="0" applyFont="0" applyAlignment="0" applyProtection="0"/>
    <xf numFmtId="0" fontId="6" fillId="37" borderId="134" applyNumberFormat="0" applyFont="0" applyAlignment="0" applyProtection="0"/>
    <xf numFmtId="4" fontId="206" fillId="62" borderId="107" applyNumberFormat="0" applyProtection="0">
      <alignment horizontal="right" vertical="center"/>
    </xf>
    <xf numFmtId="4" fontId="65" fillId="0" borderId="112" applyNumberFormat="0" applyProtection="0">
      <alignment horizontal="right" vertical="center"/>
    </xf>
    <xf numFmtId="4" fontId="54" fillId="62" borderId="107" applyNumberFormat="0" applyProtection="0">
      <alignment horizontal="right" vertical="center"/>
    </xf>
    <xf numFmtId="0" fontId="6" fillId="51" borderId="107" applyNumberFormat="0" applyProtection="0">
      <alignment horizontal="left" vertical="center" indent="1"/>
    </xf>
    <xf numFmtId="178" fontId="6" fillId="31" borderId="107" applyNumberFormat="0" applyProtection="0">
      <alignment horizontal="left" vertical="center" indent="1"/>
    </xf>
    <xf numFmtId="4" fontId="54" fillId="34" borderId="77" applyNumberFormat="0" applyProtection="0">
      <alignment vertical="center"/>
    </xf>
    <xf numFmtId="4" fontId="202" fillId="34" borderId="77" applyNumberFormat="0" applyProtection="0">
      <alignment vertical="center"/>
    </xf>
    <xf numFmtId="4" fontId="54" fillId="34" borderId="77" applyNumberFormat="0" applyProtection="0">
      <alignment horizontal="left" vertical="center" indent="1"/>
    </xf>
    <xf numFmtId="4" fontId="54" fillId="34" borderId="77" applyNumberFormat="0" applyProtection="0">
      <alignment horizontal="left" vertical="center" indent="1"/>
    </xf>
    <xf numFmtId="0" fontId="6" fillId="51" borderId="77" applyNumberFormat="0" applyProtection="0">
      <alignment horizontal="left" vertical="center" indent="1"/>
    </xf>
    <xf numFmtId="178" fontId="6" fillId="51" borderId="77" applyNumberFormat="0" applyProtection="0">
      <alignment horizontal="left" vertical="center" indent="1"/>
    </xf>
    <xf numFmtId="178" fontId="6" fillId="51" borderId="77" applyNumberFormat="0" applyProtection="0">
      <alignment horizontal="left" vertical="center" indent="1"/>
    </xf>
    <xf numFmtId="178" fontId="6" fillId="51" borderId="77" applyNumberFormat="0" applyProtection="0">
      <alignment horizontal="left" vertical="center" indent="1"/>
    </xf>
    <xf numFmtId="0" fontId="6" fillId="51" borderId="77" applyNumberFormat="0" applyProtection="0">
      <alignment horizontal="left" vertical="center" indent="1"/>
    </xf>
    <xf numFmtId="4" fontId="65" fillId="20" borderId="82" applyNumberFormat="0" applyProtection="0">
      <alignment horizontal="left" vertical="center" indent="1"/>
    </xf>
    <xf numFmtId="0" fontId="6" fillId="51" borderId="77" applyNumberFormat="0" applyProtection="0">
      <alignment horizontal="left" vertical="center" indent="1"/>
    </xf>
    <xf numFmtId="0" fontId="6" fillId="51" borderId="77" applyNumberFormat="0" applyProtection="0">
      <alignment horizontal="left" vertical="center" indent="1"/>
    </xf>
    <xf numFmtId="4" fontId="54" fillId="52" borderId="77" applyNumberFormat="0" applyProtection="0">
      <alignment horizontal="right" vertical="center"/>
    </xf>
    <xf numFmtId="4" fontId="54" fillId="53" borderId="77" applyNumberFormat="0" applyProtection="0">
      <alignment horizontal="right" vertical="center"/>
    </xf>
    <xf numFmtId="4" fontId="54" fillId="54" borderId="77" applyNumberFormat="0" applyProtection="0">
      <alignment horizontal="right" vertical="center"/>
    </xf>
    <xf numFmtId="4" fontId="54" fillId="55" borderId="77" applyNumberFormat="0" applyProtection="0">
      <alignment horizontal="right" vertical="center"/>
    </xf>
    <xf numFmtId="4" fontId="54" fillId="56" borderId="77" applyNumberFormat="0" applyProtection="0">
      <alignment horizontal="right" vertical="center"/>
    </xf>
    <xf numFmtId="4" fontId="54" fillId="57" borderId="77" applyNumberFormat="0" applyProtection="0">
      <alignment horizontal="right" vertical="center"/>
    </xf>
    <xf numFmtId="4" fontId="54" fillId="59" borderId="77" applyNumberFormat="0" applyProtection="0">
      <alignment horizontal="right" vertical="center"/>
    </xf>
    <xf numFmtId="4" fontId="54" fillId="60" borderId="77" applyNumberFormat="0" applyProtection="0">
      <alignment horizontal="right" vertical="center"/>
    </xf>
    <xf numFmtId="4" fontId="55" fillId="61" borderId="77" applyNumberFormat="0" applyProtection="0">
      <alignment horizontal="left" vertical="center" indent="1"/>
    </xf>
    <xf numFmtId="201" fontId="6" fillId="65" borderId="153" applyNumberFormat="0" applyProtection="0">
      <alignment horizontal="left" vertical="center" indent="1"/>
    </xf>
    <xf numFmtId="201" fontId="6" fillId="65" borderId="153" applyNumberFormat="0" applyProtection="0">
      <alignment horizontal="left" vertical="center" indent="1"/>
    </xf>
    <xf numFmtId="0" fontId="6" fillId="51" borderId="77" applyNumberFormat="0" applyProtection="0">
      <alignment horizontal="left" vertical="center" indent="1"/>
    </xf>
    <xf numFmtId="178" fontId="6" fillId="51" borderId="77" applyNumberFormat="0" applyProtection="0">
      <alignment horizontal="left" vertical="center" indent="1"/>
    </xf>
    <xf numFmtId="178" fontId="6" fillId="51" borderId="77" applyNumberFormat="0" applyProtection="0">
      <alignment horizontal="left" vertical="center" indent="1"/>
    </xf>
    <xf numFmtId="178" fontId="6" fillId="51" borderId="77" applyNumberFormat="0" applyProtection="0">
      <alignment horizontal="left" vertical="center" indent="1"/>
    </xf>
    <xf numFmtId="0" fontId="6" fillId="51" borderId="77" applyNumberFormat="0" applyProtection="0">
      <alignment horizontal="left" vertical="center" indent="1"/>
    </xf>
    <xf numFmtId="4" fontId="22" fillId="62" borderId="77" applyNumberFormat="0" applyProtection="0">
      <alignment horizontal="left" vertical="center" indent="1"/>
    </xf>
    <xf numFmtId="4" fontId="22" fillId="62" borderId="77" applyNumberFormat="0" applyProtection="0">
      <alignment horizontal="left" vertical="center" indent="1"/>
    </xf>
    <xf numFmtId="4" fontId="22" fillId="64" borderId="77" applyNumberFormat="0" applyProtection="0">
      <alignment horizontal="left" vertical="center" indent="1"/>
    </xf>
    <xf numFmtId="4" fontId="22" fillId="64" borderId="77" applyNumberFormat="0" applyProtection="0">
      <alignment horizontal="left" vertical="center" indent="1"/>
    </xf>
    <xf numFmtId="0" fontId="6" fillId="64" borderId="77" applyNumberFormat="0" applyProtection="0">
      <alignment horizontal="left" vertical="center" indent="1"/>
    </xf>
    <xf numFmtId="178" fontId="6" fillId="65" borderId="77" applyNumberFormat="0" applyProtection="0">
      <alignment horizontal="left" vertical="center" indent="1"/>
    </xf>
    <xf numFmtId="178" fontId="6" fillId="64" borderId="77" applyNumberFormat="0" applyProtection="0">
      <alignment horizontal="left" vertical="center" indent="1"/>
    </xf>
    <xf numFmtId="201" fontId="6" fillId="65" borderId="77" applyNumberFormat="0" applyProtection="0">
      <alignment horizontal="left" vertical="center" indent="1"/>
    </xf>
    <xf numFmtId="178" fontId="6" fillId="64" borderId="77" applyNumberFormat="0" applyProtection="0">
      <alignment horizontal="left" vertical="center" indent="1"/>
    </xf>
    <xf numFmtId="201" fontId="6" fillId="65" borderId="77" applyNumberFormat="0" applyProtection="0">
      <alignment horizontal="left" vertical="center" indent="1"/>
    </xf>
    <xf numFmtId="0" fontId="6" fillId="64" borderId="77" applyNumberFormat="0" applyProtection="0">
      <alignment horizontal="left" vertical="center" indent="1"/>
    </xf>
    <xf numFmtId="201" fontId="6" fillId="65" borderId="77" applyNumberFormat="0" applyProtection="0">
      <alignment horizontal="left" vertical="center" indent="1"/>
    </xf>
    <xf numFmtId="0" fontId="6" fillId="64" borderId="77" applyNumberFormat="0" applyProtection="0">
      <alignment horizontal="left" vertical="center" indent="1"/>
    </xf>
    <xf numFmtId="178" fontId="6" fillId="64" borderId="77" applyNumberFormat="0" applyProtection="0">
      <alignment horizontal="left" vertical="center" indent="1"/>
    </xf>
    <xf numFmtId="178" fontId="6" fillId="64" borderId="77" applyNumberFormat="0" applyProtection="0">
      <alignment horizontal="left" vertical="center" indent="1"/>
    </xf>
    <xf numFmtId="178" fontId="6" fillId="64" borderId="77" applyNumberFormat="0" applyProtection="0">
      <alignment horizontal="left" vertical="center" indent="1"/>
    </xf>
    <xf numFmtId="0" fontId="6" fillId="64" borderId="77" applyNumberFormat="0" applyProtection="0">
      <alignment horizontal="left" vertical="center" indent="1"/>
    </xf>
    <xf numFmtId="0" fontId="6" fillId="66" borderId="77" applyNumberFormat="0" applyProtection="0">
      <alignment horizontal="left" vertical="center" indent="1"/>
    </xf>
    <xf numFmtId="178" fontId="6" fillId="67" borderId="77" applyNumberFormat="0" applyProtection="0">
      <alignment horizontal="left" vertical="center" indent="1"/>
    </xf>
    <xf numFmtId="178" fontId="6" fillId="66" borderId="77" applyNumberFormat="0" applyProtection="0">
      <alignment horizontal="left" vertical="center" indent="1"/>
    </xf>
    <xf numFmtId="201" fontId="6" fillId="67" borderId="77" applyNumberFormat="0" applyProtection="0">
      <alignment horizontal="left" vertical="center" indent="1"/>
    </xf>
    <xf numFmtId="178" fontId="6" fillId="66" borderId="77" applyNumberFormat="0" applyProtection="0">
      <alignment horizontal="left" vertical="center" indent="1"/>
    </xf>
    <xf numFmtId="201" fontId="6" fillId="67" borderId="77" applyNumberFormat="0" applyProtection="0">
      <alignment horizontal="left" vertical="center" indent="1"/>
    </xf>
    <xf numFmtId="0" fontId="6" fillId="66" borderId="77" applyNumberFormat="0" applyProtection="0">
      <alignment horizontal="left" vertical="center" indent="1"/>
    </xf>
    <xf numFmtId="201" fontId="6" fillId="67" borderId="77" applyNumberFormat="0" applyProtection="0">
      <alignment horizontal="left" vertical="center" indent="1"/>
    </xf>
    <xf numFmtId="0" fontId="6" fillId="66" borderId="77" applyNumberFormat="0" applyProtection="0">
      <alignment horizontal="left" vertical="center" indent="1"/>
    </xf>
    <xf numFmtId="178" fontId="6" fillId="66" borderId="77" applyNumberFormat="0" applyProtection="0">
      <alignment horizontal="left" vertical="center" indent="1"/>
    </xf>
    <xf numFmtId="178" fontId="6" fillId="66" borderId="77" applyNumberFormat="0" applyProtection="0">
      <alignment horizontal="left" vertical="center" indent="1"/>
    </xf>
    <xf numFmtId="178" fontId="6" fillId="66" borderId="77" applyNumberFormat="0" applyProtection="0">
      <alignment horizontal="left" vertical="center" indent="1"/>
    </xf>
    <xf numFmtId="0" fontId="6" fillId="66" borderId="77" applyNumberFormat="0" applyProtection="0">
      <alignment horizontal="left" vertical="center" indent="1"/>
    </xf>
    <xf numFmtId="0" fontId="6" fillId="31" borderId="77" applyNumberFormat="0" applyProtection="0">
      <alignment horizontal="left" vertical="center" indent="1"/>
    </xf>
    <xf numFmtId="178" fontId="6" fillId="68" borderId="77" applyNumberFormat="0" applyProtection="0">
      <alignment horizontal="left" vertical="center" indent="1"/>
    </xf>
    <xf numFmtId="178" fontId="6" fillId="31" borderId="77" applyNumberFormat="0" applyProtection="0">
      <alignment horizontal="left" vertical="center" indent="1"/>
    </xf>
    <xf numFmtId="201" fontId="6" fillId="68" borderId="77" applyNumberFormat="0" applyProtection="0">
      <alignment horizontal="left" vertical="center" indent="1"/>
    </xf>
    <xf numFmtId="178" fontId="6" fillId="31" borderId="77" applyNumberFormat="0" applyProtection="0">
      <alignment horizontal="left" vertical="center" indent="1"/>
    </xf>
    <xf numFmtId="201" fontId="6" fillId="68" borderId="77" applyNumberFormat="0" applyProtection="0">
      <alignment horizontal="left" vertical="center" indent="1"/>
    </xf>
    <xf numFmtId="201" fontId="6" fillId="68" borderId="77" applyNumberFormat="0" applyProtection="0">
      <alignment horizontal="left" vertical="center" indent="1"/>
    </xf>
    <xf numFmtId="178" fontId="6" fillId="31" borderId="77" applyNumberFormat="0" applyProtection="0">
      <alignment horizontal="left" vertical="center" indent="1"/>
    </xf>
    <xf numFmtId="178" fontId="6" fillId="31" borderId="77" applyNumberFormat="0" applyProtection="0">
      <alignment horizontal="left" vertical="center" indent="1"/>
    </xf>
    <xf numFmtId="178" fontId="6" fillId="31" borderId="77" applyNumberFormat="0" applyProtection="0">
      <alignment horizontal="left" vertical="center" indent="1"/>
    </xf>
    <xf numFmtId="0" fontId="6" fillId="31" borderId="77" applyNumberFormat="0" applyProtection="0">
      <alignment horizontal="left" vertical="center" indent="1"/>
    </xf>
    <xf numFmtId="178" fontId="4" fillId="37" borderId="53" applyNumberFormat="0" applyFont="0" applyAlignment="0" applyProtection="0"/>
    <xf numFmtId="0" fontId="14" fillId="37" borderId="53" applyNumberFormat="0" applyFont="0" applyAlignment="0" applyProtection="0"/>
    <xf numFmtId="178" fontId="6" fillId="51" borderId="77" applyNumberFormat="0" applyProtection="0">
      <alignment horizontal="left" vertical="center" indent="1"/>
    </xf>
    <xf numFmtId="201" fontId="6" fillId="69" borderId="77" applyNumberFormat="0" applyProtection="0">
      <alignment horizontal="left" vertical="center" indent="1"/>
    </xf>
    <xf numFmtId="178" fontId="6" fillId="51" borderId="77" applyNumberFormat="0" applyProtection="0">
      <alignment horizontal="left" vertical="center" indent="1"/>
    </xf>
    <xf numFmtId="201" fontId="6" fillId="69" borderId="77" applyNumberFormat="0" applyProtection="0">
      <alignment horizontal="left" vertical="center" indent="1"/>
    </xf>
    <xf numFmtId="0" fontId="6" fillId="51" borderId="77" applyNumberFormat="0" applyProtection="0">
      <alignment horizontal="left" vertical="center" indent="1"/>
    </xf>
    <xf numFmtId="0" fontId="6" fillId="51" borderId="77" applyNumberFormat="0" applyProtection="0">
      <alignment horizontal="left" vertical="center" indent="1"/>
    </xf>
    <xf numFmtId="178" fontId="6" fillId="51" borderId="77" applyNumberFormat="0" applyProtection="0">
      <alignment horizontal="left" vertical="center" indent="1"/>
    </xf>
    <xf numFmtId="178" fontId="6" fillId="51" borderId="77" applyNumberFormat="0" applyProtection="0">
      <alignment horizontal="left" vertical="center" indent="1"/>
    </xf>
    <xf numFmtId="178" fontId="6" fillId="51" borderId="77" applyNumberFormat="0" applyProtection="0">
      <alignment horizontal="left" vertical="center" indent="1"/>
    </xf>
    <xf numFmtId="0" fontId="6" fillId="51" borderId="77" applyNumberFormat="0" applyProtection="0">
      <alignment horizontal="left" vertical="center" indent="1"/>
    </xf>
    <xf numFmtId="4" fontId="54" fillId="32" borderId="77" applyNumberFormat="0" applyProtection="0">
      <alignment vertical="center"/>
    </xf>
    <xf numFmtId="4" fontId="202" fillId="32" borderId="77" applyNumberFormat="0" applyProtection="0">
      <alignment vertical="center"/>
    </xf>
    <xf numFmtId="4" fontId="54" fillId="32" borderId="77" applyNumberFormat="0" applyProtection="0">
      <alignment horizontal="left" vertical="center" indent="1"/>
    </xf>
    <xf numFmtId="4" fontId="54" fillId="32" borderId="77" applyNumberFormat="0" applyProtection="0">
      <alignment horizontal="left" vertical="center" indent="1"/>
    </xf>
    <xf numFmtId="4" fontId="54" fillId="62" borderId="77" applyNumberFormat="0" applyProtection="0">
      <alignment horizontal="right" vertical="center"/>
    </xf>
    <xf numFmtId="4" fontId="65" fillId="0" borderId="82" applyNumberFormat="0" applyProtection="0">
      <alignment horizontal="right" vertical="center"/>
    </xf>
    <xf numFmtId="4" fontId="54" fillId="62" borderId="77" applyNumberFormat="0" applyProtection="0">
      <alignment horizontal="right" vertical="center"/>
    </xf>
    <xf numFmtId="4" fontId="204" fillId="7" borderId="82" applyNumberFormat="0" applyProtection="0">
      <alignment horizontal="right" vertical="center"/>
    </xf>
    <xf numFmtId="4" fontId="202" fillId="62" borderId="77" applyNumberFormat="0" applyProtection="0">
      <alignment horizontal="right" vertical="center"/>
    </xf>
    <xf numFmtId="0" fontId="6" fillId="51" borderId="77" applyNumberFormat="0" applyProtection="0">
      <alignment horizontal="left" vertical="center" indent="1"/>
    </xf>
    <xf numFmtId="178" fontId="6" fillId="51" borderId="77" applyNumberFormat="0" applyProtection="0">
      <alignment horizontal="left" vertical="center" indent="1"/>
    </xf>
    <xf numFmtId="0" fontId="6" fillId="51" borderId="77" applyNumberFormat="0" applyProtection="0">
      <alignment horizontal="left" vertical="center" indent="1"/>
    </xf>
    <xf numFmtId="4" fontId="65" fillId="20" borderId="82" applyNumberFormat="0" applyProtection="0">
      <alignment horizontal="left" vertical="center" indent="1"/>
    </xf>
    <xf numFmtId="0" fontId="6" fillId="51" borderId="77" applyNumberFormat="0" applyProtection="0">
      <alignment horizontal="left" vertical="center" indent="1"/>
    </xf>
    <xf numFmtId="178" fontId="6" fillId="51" borderId="77" applyNumberFormat="0" applyProtection="0">
      <alignment horizontal="left" vertical="center" indent="1"/>
    </xf>
    <xf numFmtId="178" fontId="6" fillId="51" borderId="77" applyNumberFormat="0" applyProtection="0">
      <alignment horizontal="left" vertical="center" indent="1"/>
    </xf>
    <xf numFmtId="201" fontId="6" fillId="65" borderId="153" applyNumberFormat="0" applyProtection="0">
      <alignment horizontal="left" vertical="center" indent="1"/>
    </xf>
    <xf numFmtId="0" fontId="172" fillId="31" borderId="131" applyAlignment="0" applyProtection="0"/>
    <xf numFmtId="40" fontId="6" fillId="43" borderId="73"/>
    <xf numFmtId="40" fontId="6" fillId="70" borderId="73"/>
    <xf numFmtId="40" fontId="6" fillId="43" borderId="73"/>
    <xf numFmtId="40" fontId="6" fillId="43" borderId="73"/>
    <xf numFmtId="40" fontId="6" fillId="70" borderId="73"/>
    <xf numFmtId="40" fontId="6" fillId="47" borderId="73"/>
    <xf numFmtId="40" fontId="6" fillId="2" borderId="73"/>
    <xf numFmtId="49" fontId="207" fillId="48" borderId="78">
      <alignment horizontal="center"/>
    </xf>
    <xf numFmtId="49" fontId="207" fillId="48" borderId="78">
      <alignment horizontal="center"/>
    </xf>
    <xf numFmtId="49" fontId="207" fillId="48" borderId="78">
      <alignment horizontal="center"/>
    </xf>
    <xf numFmtId="49" fontId="6" fillId="48" borderId="78">
      <alignment horizontal="center"/>
    </xf>
    <xf numFmtId="49" fontId="6" fillId="48" borderId="78">
      <alignment horizontal="center"/>
    </xf>
    <xf numFmtId="49" fontId="6" fillId="3" borderId="78">
      <alignment horizontal="center"/>
    </xf>
    <xf numFmtId="201" fontId="6" fillId="67" borderId="135" applyNumberFormat="0" applyProtection="0">
      <alignment horizontal="left" vertical="center" indent="1"/>
    </xf>
    <xf numFmtId="0" fontId="6" fillId="66" borderId="135" applyNumberFormat="0" applyProtection="0">
      <alignment horizontal="left" vertical="center" indent="1"/>
    </xf>
    <xf numFmtId="0" fontId="6" fillId="43" borderId="73"/>
    <xf numFmtId="40" fontId="6" fillId="43" borderId="73"/>
    <xf numFmtId="40" fontId="6" fillId="70" borderId="73"/>
    <xf numFmtId="40" fontId="6" fillId="70" borderId="73"/>
    <xf numFmtId="40" fontId="6" fillId="43" borderId="73"/>
    <xf numFmtId="40" fontId="6" fillId="43" borderId="73"/>
    <xf numFmtId="49" fontId="197" fillId="3" borderId="78">
      <alignment vertical="center"/>
    </xf>
    <xf numFmtId="49" fontId="207" fillId="3" borderId="78">
      <alignment vertical="center"/>
    </xf>
    <xf numFmtId="4" fontId="54" fillId="34" borderId="54" applyNumberFormat="0" applyProtection="0">
      <alignment vertical="center"/>
    </xf>
    <xf numFmtId="4" fontId="202" fillId="34" borderId="54" applyNumberFormat="0" applyProtection="0">
      <alignment vertical="center"/>
    </xf>
    <xf numFmtId="4" fontId="54" fillId="34" borderId="54" applyNumberFormat="0" applyProtection="0">
      <alignment horizontal="left" vertical="center" indent="1"/>
    </xf>
    <xf numFmtId="4" fontId="54" fillId="34" borderId="54" applyNumberFormat="0" applyProtection="0">
      <alignment horizontal="left" vertical="center" indent="1"/>
    </xf>
    <xf numFmtId="0" fontId="6" fillId="51" borderId="54" applyNumberFormat="0" applyProtection="0">
      <alignment horizontal="left" vertical="center" indent="1"/>
    </xf>
    <xf numFmtId="178" fontId="6" fillId="51" borderId="54" applyNumberFormat="0" applyProtection="0">
      <alignment horizontal="left" vertical="center" indent="1"/>
    </xf>
    <xf numFmtId="178" fontId="6" fillId="51" borderId="54" applyNumberFormat="0" applyProtection="0">
      <alignment horizontal="left" vertical="center" indent="1"/>
    </xf>
    <xf numFmtId="178" fontId="6" fillId="51" borderId="54" applyNumberFormat="0" applyProtection="0">
      <alignment horizontal="left" vertical="center" indent="1"/>
    </xf>
    <xf numFmtId="0" fontId="6" fillId="51" borderId="54" applyNumberFormat="0" applyProtection="0">
      <alignment horizontal="left" vertical="center" indent="1"/>
    </xf>
    <xf numFmtId="4" fontId="65" fillId="20" borderId="59" applyNumberFormat="0" applyProtection="0">
      <alignment horizontal="left" vertical="center" indent="1"/>
    </xf>
    <xf numFmtId="0" fontId="6" fillId="51" borderId="54" applyNumberFormat="0" applyProtection="0">
      <alignment horizontal="left" vertical="center" indent="1"/>
    </xf>
    <xf numFmtId="0" fontId="6" fillId="51" borderId="54" applyNumberFormat="0" applyProtection="0">
      <alignment horizontal="left" vertical="center" indent="1"/>
    </xf>
    <xf numFmtId="4" fontId="54" fillId="52" borderId="54" applyNumberFormat="0" applyProtection="0">
      <alignment horizontal="right" vertical="center"/>
    </xf>
    <xf numFmtId="4" fontId="54" fillId="53" borderId="54" applyNumberFormat="0" applyProtection="0">
      <alignment horizontal="right" vertical="center"/>
    </xf>
    <xf numFmtId="4" fontId="54" fillId="54" borderId="54" applyNumberFormat="0" applyProtection="0">
      <alignment horizontal="right" vertical="center"/>
    </xf>
    <xf numFmtId="4" fontId="54" fillId="55" borderId="54" applyNumberFormat="0" applyProtection="0">
      <alignment horizontal="right" vertical="center"/>
    </xf>
    <xf numFmtId="4" fontId="54" fillId="56" borderId="54" applyNumberFormat="0" applyProtection="0">
      <alignment horizontal="right" vertical="center"/>
    </xf>
    <xf numFmtId="4" fontId="54" fillId="57" borderId="54" applyNumberFormat="0" applyProtection="0">
      <alignment horizontal="right" vertical="center"/>
    </xf>
    <xf numFmtId="4" fontId="54" fillId="58" borderId="54" applyNumberFormat="0" applyProtection="0">
      <alignment horizontal="right" vertical="center"/>
    </xf>
    <xf numFmtId="4" fontId="54" fillId="59" borderId="54" applyNumberFormat="0" applyProtection="0">
      <alignment horizontal="right" vertical="center"/>
    </xf>
    <xf numFmtId="4" fontId="54" fillId="60" borderId="54" applyNumberFormat="0" applyProtection="0">
      <alignment horizontal="right" vertical="center"/>
    </xf>
    <xf numFmtId="4" fontId="55" fillId="61" borderId="54" applyNumberFormat="0" applyProtection="0">
      <alignment horizontal="left" vertical="center" indent="1"/>
    </xf>
    <xf numFmtId="4" fontId="54" fillId="62" borderId="60" applyNumberFormat="0" applyProtection="0">
      <alignment horizontal="left" vertical="center" indent="1"/>
    </xf>
    <xf numFmtId="49" fontId="197" fillId="3" borderId="78">
      <alignment vertical="center"/>
    </xf>
    <xf numFmtId="49" fontId="207" fillId="3" borderId="78">
      <alignment vertical="center"/>
    </xf>
    <xf numFmtId="49" fontId="207" fillId="48" borderId="78">
      <alignment vertical="center"/>
    </xf>
    <xf numFmtId="0" fontId="6" fillId="51" borderId="54" applyNumberFormat="0" applyProtection="0">
      <alignment horizontal="left" vertical="center" indent="1"/>
    </xf>
    <xf numFmtId="178" fontId="6" fillId="51" borderId="54" applyNumberFormat="0" applyProtection="0">
      <alignment horizontal="left" vertical="center" indent="1"/>
    </xf>
    <xf numFmtId="178" fontId="6" fillId="51" borderId="54" applyNumberFormat="0" applyProtection="0">
      <alignment horizontal="left" vertical="center" indent="1"/>
    </xf>
    <xf numFmtId="178" fontId="6" fillId="51" borderId="54" applyNumberFormat="0" applyProtection="0">
      <alignment horizontal="left" vertical="center" indent="1"/>
    </xf>
    <xf numFmtId="0" fontId="6" fillId="51" borderId="54" applyNumberFormat="0" applyProtection="0">
      <alignment horizontal="left" vertical="center" indent="1"/>
    </xf>
    <xf numFmtId="4" fontId="22" fillId="62" borderId="54" applyNumberFormat="0" applyProtection="0">
      <alignment horizontal="left" vertical="center" indent="1"/>
    </xf>
    <xf numFmtId="4" fontId="22" fillId="62" borderId="54" applyNumberFormat="0" applyProtection="0">
      <alignment horizontal="left" vertical="center" indent="1"/>
    </xf>
    <xf numFmtId="4" fontId="22" fillId="64" borderId="54" applyNumberFormat="0" applyProtection="0">
      <alignment horizontal="left" vertical="center" indent="1"/>
    </xf>
    <xf numFmtId="4" fontId="22" fillId="64" borderId="54" applyNumberFormat="0" applyProtection="0">
      <alignment horizontal="left" vertical="center" indent="1"/>
    </xf>
    <xf numFmtId="0" fontId="6" fillId="64" borderId="54" applyNumberFormat="0" applyProtection="0">
      <alignment horizontal="left" vertical="center" indent="1"/>
    </xf>
    <xf numFmtId="178" fontId="6" fillId="65" borderId="54" applyNumberFormat="0" applyProtection="0">
      <alignment horizontal="left" vertical="center" indent="1"/>
    </xf>
    <xf numFmtId="178" fontId="6" fillId="64" borderId="54" applyNumberFormat="0" applyProtection="0">
      <alignment horizontal="left" vertical="center" indent="1"/>
    </xf>
    <xf numFmtId="201" fontId="6" fillId="65" borderId="54" applyNumberFormat="0" applyProtection="0">
      <alignment horizontal="left" vertical="center" indent="1"/>
    </xf>
    <xf numFmtId="178" fontId="6" fillId="64" borderId="54" applyNumberFormat="0" applyProtection="0">
      <alignment horizontal="left" vertical="center" indent="1"/>
    </xf>
    <xf numFmtId="201" fontId="6" fillId="65" borderId="54" applyNumberFormat="0" applyProtection="0">
      <alignment horizontal="left" vertical="center" indent="1"/>
    </xf>
    <xf numFmtId="0" fontId="6" fillId="64" borderId="54" applyNumberFormat="0" applyProtection="0">
      <alignment horizontal="left" vertical="center" indent="1"/>
    </xf>
    <xf numFmtId="201" fontId="6" fillId="65" borderId="54" applyNumberFormat="0" applyProtection="0">
      <alignment horizontal="left" vertical="center" indent="1"/>
    </xf>
    <xf numFmtId="0" fontId="6" fillId="64" borderId="54" applyNumberFormat="0" applyProtection="0">
      <alignment horizontal="left" vertical="center" indent="1"/>
    </xf>
    <xf numFmtId="178" fontId="6" fillId="64" borderId="54" applyNumberFormat="0" applyProtection="0">
      <alignment horizontal="left" vertical="center" indent="1"/>
    </xf>
    <xf numFmtId="178" fontId="6" fillId="64" borderId="54" applyNumberFormat="0" applyProtection="0">
      <alignment horizontal="left" vertical="center" indent="1"/>
    </xf>
    <xf numFmtId="178" fontId="6" fillId="64" borderId="54" applyNumberFormat="0" applyProtection="0">
      <alignment horizontal="left" vertical="center" indent="1"/>
    </xf>
    <xf numFmtId="0" fontId="6" fillId="64" borderId="54" applyNumberFormat="0" applyProtection="0">
      <alignment horizontal="left" vertical="center" indent="1"/>
    </xf>
    <xf numFmtId="0" fontId="6" fillId="66" borderId="54" applyNumberFormat="0" applyProtection="0">
      <alignment horizontal="left" vertical="center" indent="1"/>
    </xf>
    <xf numFmtId="178" fontId="6" fillId="67" borderId="54" applyNumberFormat="0" applyProtection="0">
      <alignment horizontal="left" vertical="center" indent="1"/>
    </xf>
    <xf numFmtId="178" fontId="6" fillId="66" borderId="54" applyNumberFormat="0" applyProtection="0">
      <alignment horizontal="left" vertical="center" indent="1"/>
    </xf>
    <xf numFmtId="201" fontId="6" fillId="67" borderId="54" applyNumberFormat="0" applyProtection="0">
      <alignment horizontal="left" vertical="center" indent="1"/>
    </xf>
    <xf numFmtId="178" fontId="6" fillId="66" borderId="54" applyNumberFormat="0" applyProtection="0">
      <alignment horizontal="left" vertical="center" indent="1"/>
    </xf>
    <xf numFmtId="201" fontId="6" fillId="67" borderId="54" applyNumberFormat="0" applyProtection="0">
      <alignment horizontal="left" vertical="center" indent="1"/>
    </xf>
    <xf numFmtId="0" fontId="6" fillId="66" borderId="54" applyNumberFormat="0" applyProtection="0">
      <alignment horizontal="left" vertical="center" indent="1"/>
    </xf>
    <xf numFmtId="201" fontId="6" fillId="67" borderId="54" applyNumberFormat="0" applyProtection="0">
      <alignment horizontal="left" vertical="center" indent="1"/>
    </xf>
    <xf numFmtId="0" fontId="6" fillId="66" borderId="54" applyNumberFormat="0" applyProtection="0">
      <alignment horizontal="left" vertical="center" indent="1"/>
    </xf>
    <xf numFmtId="178" fontId="6" fillId="66" borderId="54" applyNumberFormat="0" applyProtection="0">
      <alignment horizontal="left" vertical="center" indent="1"/>
    </xf>
    <xf numFmtId="178" fontId="6" fillId="66" borderId="54" applyNumberFormat="0" applyProtection="0">
      <alignment horizontal="left" vertical="center" indent="1"/>
    </xf>
    <xf numFmtId="178" fontId="6" fillId="66" borderId="54" applyNumberFormat="0" applyProtection="0">
      <alignment horizontal="left" vertical="center" indent="1"/>
    </xf>
    <xf numFmtId="0" fontId="6" fillId="66" borderId="54" applyNumberFormat="0" applyProtection="0">
      <alignment horizontal="left" vertical="center" indent="1"/>
    </xf>
    <xf numFmtId="0" fontId="6" fillId="31" borderId="54" applyNumberFormat="0" applyProtection="0">
      <alignment horizontal="left" vertical="center" indent="1"/>
    </xf>
    <xf numFmtId="178" fontId="6" fillId="68" borderId="54" applyNumberFormat="0" applyProtection="0">
      <alignment horizontal="left" vertical="center" indent="1"/>
    </xf>
    <xf numFmtId="178" fontId="6" fillId="31" borderId="54" applyNumberFormat="0" applyProtection="0">
      <alignment horizontal="left" vertical="center" indent="1"/>
    </xf>
    <xf numFmtId="201" fontId="6" fillId="68" borderId="54" applyNumberFormat="0" applyProtection="0">
      <alignment horizontal="left" vertical="center" indent="1"/>
    </xf>
    <xf numFmtId="178" fontId="6" fillId="31" borderId="54" applyNumberFormat="0" applyProtection="0">
      <alignment horizontal="left" vertical="center" indent="1"/>
    </xf>
    <xf numFmtId="201" fontId="6" fillId="68" borderId="54" applyNumberFormat="0" applyProtection="0">
      <alignment horizontal="left" vertical="center" indent="1"/>
    </xf>
    <xf numFmtId="0" fontId="6" fillId="31" borderId="54" applyNumberFormat="0" applyProtection="0">
      <alignment horizontal="left" vertical="center" indent="1"/>
    </xf>
    <xf numFmtId="201" fontId="6" fillId="68" borderId="54" applyNumberFormat="0" applyProtection="0">
      <alignment horizontal="left" vertical="center" indent="1"/>
    </xf>
    <xf numFmtId="0" fontId="6" fillId="31" borderId="54" applyNumberFormat="0" applyProtection="0">
      <alignment horizontal="left" vertical="center" indent="1"/>
    </xf>
    <xf numFmtId="178" fontId="6" fillId="31" borderId="54" applyNumberFormat="0" applyProtection="0">
      <alignment horizontal="left" vertical="center" indent="1"/>
    </xf>
    <xf numFmtId="178" fontId="6" fillId="31" borderId="54" applyNumberFormat="0" applyProtection="0">
      <alignment horizontal="left" vertical="center" indent="1"/>
    </xf>
    <xf numFmtId="178" fontId="6" fillId="31" borderId="54" applyNumberFormat="0" applyProtection="0">
      <alignment horizontal="left" vertical="center" indent="1"/>
    </xf>
    <xf numFmtId="0" fontId="6" fillId="31" borderId="54" applyNumberFormat="0" applyProtection="0">
      <alignment horizontal="left" vertical="center" indent="1"/>
    </xf>
    <xf numFmtId="0" fontId="6" fillId="51" borderId="54" applyNumberFormat="0" applyProtection="0">
      <alignment horizontal="left" vertical="center" indent="1"/>
    </xf>
    <xf numFmtId="178" fontId="6" fillId="69" borderId="54" applyNumberFormat="0" applyProtection="0">
      <alignment horizontal="left" vertical="center" indent="1"/>
    </xf>
    <xf numFmtId="178" fontId="6" fillId="51" borderId="54" applyNumberFormat="0" applyProtection="0">
      <alignment horizontal="left" vertical="center" indent="1"/>
    </xf>
    <xf numFmtId="201" fontId="6" fillId="69" borderId="54" applyNumberFormat="0" applyProtection="0">
      <alignment horizontal="left" vertical="center" indent="1"/>
    </xf>
    <xf numFmtId="178" fontId="6" fillId="51" borderId="54" applyNumberFormat="0" applyProtection="0">
      <alignment horizontal="left" vertical="center" indent="1"/>
    </xf>
    <xf numFmtId="201" fontId="6" fillId="69" borderId="54" applyNumberFormat="0" applyProtection="0">
      <alignment horizontal="left" vertical="center" indent="1"/>
    </xf>
    <xf numFmtId="0" fontId="6" fillId="51" borderId="54" applyNumberFormat="0" applyProtection="0">
      <alignment horizontal="left" vertical="center" indent="1"/>
    </xf>
    <xf numFmtId="201" fontId="6" fillId="69" borderId="54" applyNumberFormat="0" applyProtection="0">
      <alignment horizontal="left" vertical="center" indent="1"/>
    </xf>
    <xf numFmtId="0" fontId="6" fillId="51" borderId="54" applyNumberFormat="0" applyProtection="0">
      <alignment horizontal="left" vertical="center" indent="1"/>
    </xf>
    <xf numFmtId="178" fontId="6" fillId="51" borderId="54" applyNumberFormat="0" applyProtection="0">
      <alignment horizontal="left" vertical="center" indent="1"/>
    </xf>
    <xf numFmtId="178" fontId="6" fillId="51" borderId="54" applyNumberFormat="0" applyProtection="0">
      <alignment horizontal="left" vertical="center" indent="1"/>
    </xf>
    <xf numFmtId="178" fontId="6" fillId="51" borderId="54" applyNumberFormat="0" applyProtection="0">
      <alignment horizontal="left" vertical="center" indent="1"/>
    </xf>
    <xf numFmtId="0" fontId="6" fillId="51" borderId="54" applyNumberFormat="0" applyProtection="0">
      <alignment horizontal="left" vertical="center" indent="1"/>
    </xf>
    <xf numFmtId="4" fontId="54" fillId="32" borderId="54" applyNumberFormat="0" applyProtection="0">
      <alignment vertical="center"/>
    </xf>
    <xf numFmtId="4" fontId="202" fillId="32" borderId="54" applyNumberFormat="0" applyProtection="0">
      <alignment vertical="center"/>
    </xf>
    <xf numFmtId="4" fontId="54" fillId="32" borderId="54" applyNumberFormat="0" applyProtection="0">
      <alignment horizontal="left" vertical="center" indent="1"/>
    </xf>
    <xf numFmtId="4" fontId="54" fillId="32" borderId="54" applyNumberFormat="0" applyProtection="0">
      <alignment horizontal="left" vertical="center" indent="1"/>
    </xf>
    <xf numFmtId="4" fontId="54" fillId="62" borderId="54" applyNumberFormat="0" applyProtection="0">
      <alignment horizontal="right" vertical="center"/>
    </xf>
    <xf numFmtId="4" fontId="65" fillId="0" borderId="59" applyNumberFormat="0" applyProtection="0">
      <alignment horizontal="right" vertical="center"/>
    </xf>
    <xf numFmtId="4" fontId="54" fillId="62" borderId="54" applyNumberFormat="0" applyProtection="0">
      <alignment horizontal="right" vertical="center"/>
    </xf>
    <xf numFmtId="4" fontId="54" fillId="62" borderId="54" applyNumberFormat="0" applyProtection="0">
      <alignment horizontal="right" vertical="center"/>
    </xf>
    <xf numFmtId="4" fontId="204" fillId="7" borderId="59" applyNumberFormat="0" applyProtection="0">
      <alignment horizontal="right" vertical="center"/>
    </xf>
    <xf numFmtId="4" fontId="204" fillId="7" borderId="59" applyNumberFormat="0" applyProtection="0">
      <alignment horizontal="right" vertical="center"/>
    </xf>
    <xf numFmtId="4" fontId="202" fillId="62" borderId="54" applyNumberFormat="0" applyProtection="0">
      <alignment horizontal="right" vertical="center"/>
    </xf>
    <xf numFmtId="4" fontId="202" fillId="62" borderId="54" applyNumberFormat="0" applyProtection="0">
      <alignment horizontal="right" vertical="center"/>
    </xf>
    <xf numFmtId="0" fontId="6" fillId="51" borderId="54" applyNumberFormat="0" applyProtection="0">
      <alignment horizontal="left" vertical="center" indent="1"/>
    </xf>
    <xf numFmtId="178" fontId="6" fillId="51" borderId="54" applyNumberFormat="0" applyProtection="0">
      <alignment horizontal="left" vertical="center" indent="1"/>
    </xf>
    <xf numFmtId="178" fontId="6" fillId="51" borderId="54" applyNumberFormat="0" applyProtection="0">
      <alignment horizontal="left" vertical="center" indent="1"/>
    </xf>
    <xf numFmtId="178" fontId="6" fillId="51" borderId="54" applyNumberFormat="0" applyProtection="0">
      <alignment horizontal="left" vertical="center" indent="1"/>
    </xf>
    <xf numFmtId="0" fontId="6" fillId="51" borderId="54" applyNumberFormat="0" applyProtection="0">
      <alignment horizontal="left" vertical="center" indent="1"/>
    </xf>
    <xf numFmtId="4" fontId="65" fillId="20" borderId="59" applyNumberFormat="0" applyProtection="0">
      <alignment horizontal="left" vertical="center" indent="1"/>
    </xf>
    <xf numFmtId="0" fontId="6" fillId="51" borderId="54" applyNumberFormat="0" applyProtection="0">
      <alignment horizontal="left" vertical="center" indent="1"/>
    </xf>
    <xf numFmtId="0" fontId="6" fillId="51" borderId="54" applyNumberFormat="0" applyProtection="0">
      <alignment horizontal="left" vertical="center" indent="1"/>
    </xf>
    <xf numFmtId="0" fontId="6" fillId="51" borderId="54" applyNumberFormat="0" applyProtection="0">
      <alignment horizontal="left" vertical="center" indent="1"/>
    </xf>
    <xf numFmtId="178" fontId="6" fillId="51" borderId="54" applyNumberFormat="0" applyProtection="0">
      <alignment horizontal="left" vertical="center" indent="1"/>
    </xf>
    <xf numFmtId="178" fontId="6" fillId="51" borderId="54" applyNumberFormat="0" applyProtection="0">
      <alignment horizontal="left" vertical="center" indent="1"/>
    </xf>
    <xf numFmtId="178" fontId="6" fillId="51" borderId="54" applyNumberFormat="0" applyProtection="0">
      <alignment horizontal="left" vertical="center" indent="1"/>
    </xf>
    <xf numFmtId="0" fontId="6" fillId="51" borderId="54" applyNumberFormat="0" applyProtection="0">
      <alignment horizontal="left" vertical="center" indent="1"/>
    </xf>
    <xf numFmtId="49" fontId="207" fillId="48" borderId="136">
      <alignment horizontal="center"/>
    </xf>
    <xf numFmtId="49" fontId="207" fillId="48" borderId="78">
      <alignment vertical="center"/>
    </xf>
    <xf numFmtId="4" fontId="206" fillId="62" borderId="54" applyNumberFormat="0" applyProtection="0">
      <alignment horizontal="right" vertical="center"/>
    </xf>
    <xf numFmtId="49" fontId="17" fillId="0" borderId="73">
      <alignment horizontal="right"/>
    </xf>
    <xf numFmtId="40" fontId="6" fillId="76" borderId="73"/>
    <xf numFmtId="40" fontId="6" fillId="76" borderId="73"/>
    <xf numFmtId="40" fontId="6" fillId="76" borderId="73"/>
    <xf numFmtId="40" fontId="6" fillId="77" borderId="73"/>
    <xf numFmtId="40" fontId="6" fillId="78" borderId="73"/>
    <xf numFmtId="40" fontId="6" fillId="77" borderId="73"/>
    <xf numFmtId="40" fontId="6" fillId="77" borderId="73"/>
    <xf numFmtId="40" fontId="6" fillId="78" borderId="73"/>
    <xf numFmtId="49" fontId="207" fillId="48" borderId="136">
      <alignment vertical="center"/>
    </xf>
    <xf numFmtId="40" fontId="6" fillId="77" borderId="73"/>
    <xf numFmtId="49" fontId="207" fillId="48" borderId="136">
      <alignment vertical="center"/>
    </xf>
    <xf numFmtId="49" fontId="207" fillId="48" borderId="55">
      <alignment horizontal="center"/>
    </xf>
    <xf numFmtId="49" fontId="207" fillId="48" borderId="55">
      <alignment horizontal="center"/>
    </xf>
    <xf numFmtId="49" fontId="207" fillId="3" borderId="55">
      <alignment horizontal="center"/>
    </xf>
    <xf numFmtId="49" fontId="207" fillId="48" borderId="55">
      <alignment horizontal="center"/>
    </xf>
    <xf numFmtId="49" fontId="207" fillId="48" borderId="55">
      <alignment horizontal="center"/>
    </xf>
    <xf numFmtId="49" fontId="6" fillId="48" borderId="55">
      <alignment horizontal="center"/>
    </xf>
    <xf numFmtId="49" fontId="6" fillId="48" borderId="55">
      <alignment horizontal="center"/>
    </xf>
    <xf numFmtId="49" fontId="6" fillId="3" borderId="55">
      <alignment horizontal="center"/>
    </xf>
    <xf numFmtId="49" fontId="6" fillId="48" borderId="55">
      <alignment horizontal="center"/>
    </xf>
    <xf numFmtId="49" fontId="6" fillId="48" borderId="55">
      <alignment horizontal="center"/>
    </xf>
    <xf numFmtId="0" fontId="116" fillId="26" borderId="151" applyNumberFormat="0" applyAlignment="0" applyProtection="0"/>
    <xf numFmtId="4" fontId="54" fillId="34" borderId="117" applyNumberFormat="0" applyProtection="0">
      <alignment vertical="center"/>
    </xf>
    <xf numFmtId="178" fontId="6" fillId="51" borderId="117" applyNumberFormat="0" applyProtection="0">
      <alignment horizontal="left" vertical="center" indent="1"/>
    </xf>
    <xf numFmtId="0" fontId="6" fillId="37" borderId="152" applyNumberFormat="0" applyFont="0" applyAlignment="0" applyProtection="0"/>
    <xf numFmtId="0" fontId="6" fillId="37" borderId="152" applyNumberFormat="0" applyFont="0" applyAlignment="0" applyProtection="0"/>
    <xf numFmtId="0" fontId="11" fillId="37" borderId="152" applyNumberFormat="0" applyFont="0" applyAlignment="0" applyProtection="0"/>
    <xf numFmtId="49" fontId="207" fillId="48" borderId="118">
      <alignment vertical="center"/>
    </xf>
    <xf numFmtId="49" fontId="197" fillId="3" borderId="118">
      <alignment vertical="center"/>
    </xf>
    <xf numFmtId="49" fontId="207" fillId="3" borderId="118">
      <alignment vertical="center"/>
    </xf>
    <xf numFmtId="0" fontId="6" fillId="37" borderId="124" applyNumberFormat="0" applyFont="0" applyAlignment="0" applyProtection="0"/>
    <xf numFmtId="0" fontId="6" fillId="37" borderId="124" applyNumberFormat="0" applyFont="0" applyAlignment="0" applyProtection="0"/>
    <xf numFmtId="0" fontId="11" fillId="37" borderId="124" applyNumberFormat="0" applyFont="0" applyAlignment="0" applyProtection="0"/>
    <xf numFmtId="49" fontId="207" fillId="48" borderId="98">
      <alignment vertical="center"/>
    </xf>
    <xf numFmtId="0" fontId="11" fillId="37" borderId="124" applyNumberFormat="0" applyFont="0" applyAlignment="0" applyProtection="0"/>
    <xf numFmtId="0" fontId="11" fillId="37" borderId="124" applyNumberFormat="0" applyFont="0" applyAlignment="0" applyProtection="0"/>
    <xf numFmtId="49" fontId="13" fillId="3" borderId="136">
      <alignment vertical="center"/>
    </xf>
    <xf numFmtId="49" fontId="13" fillId="3" borderId="136">
      <alignment vertical="center"/>
    </xf>
    <xf numFmtId="0" fontId="115" fillId="26" borderId="66" applyNumberFormat="0" applyAlignment="0" applyProtection="0"/>
    <xf numFmtId="0" fontId="116" fillId="26" borderId="64" applyNumberFormat="0" applyAlignment="0" applyProtection="0"/>
    <xf numFmtId="49" fontId="207" fillId="48" borderId="55">
      <alignment vertical="center"/>
    </xf>
    <xf numFmtId="49" fontId="207" fillId="48" borderId="55">
      <alignment vertical="center"/>
    </xf>
    <xf numFmtId="49" fontId="197" fillId="3" borderId="55">
      <alignment vertical="center"/>
    </xf>
    <xf numFmtId="49" fontId="207" fillId="3" borderId="55">
      <alignment vertical="center"/>
    </xf>
    <xf numFmtId="0" fontId="116" fillId="26" borderId="64" applyNumberFormat="0" applyAlignment="0" applyProtection="0"/>
    <xf numFmtId="49" fontId="207" fillId="3" borderId="55">
      <alignment vertical="center"/>
    </xf>
    <xf numFmtId="0" fontId="116" fillId="26" borderId="64" applyNumberFormat="0" applyAlignment="0" applyProtection="0"/>
    <xf numFmtId="49" fontId="197" fillId="3" borderId="55">
      <alignment vertical="center"/>
    </xf>
    <xf numFmtId="49" fontId="207" fillId="3" borderId="55">
      <alignment vertical="center"/>
    </xf>
    <xf numFmtId="49" fontId="207" fillId="48" borderId="55">
      <alignment vertical="center"/>
    </xf>
    <xf numFmtId="0" fontId="116" fillId="26" borderId="64" applyNumberFormat="0" applyAlignment="0" applyProtection="0"/>
    <xf numFmtId="49" fontId="207" fillId="48" borderId="55">
      <alignment vertical="center"/>
    </xf>
    <xf numFmtId="0" fontId="116" fillId="26" borderId="64" applyNumberFormat="0" applyAlignment="0" applyProtection="0"/>
    <xf numFmtId="0" fontId="116" fillId="26" borderId="64" applyNumberFormat="0" applyAlignment="0" applyProtection="0"/>
    <xf numFmtId="0" fontId="116" fillId="26" borderId="64" applyNumberFormat="0" applyAlignment="0" applyProtection="0"/>
    <xf numFmtId="0" fontId="116" fillId="26" borderId="64" applyNumberFormat="0" applyAlignment="0" applyProtection="0"/>
    <xf numFmtId="0" fontId="116" fillId="26" borderId="64" applyNumberFormat="0" applyAlignment="0" applyProtection="0"/>
    <xf numFmtId="0" fontId="116" fillId="26" borderId="64" applyNumberFormat="0" applyAlignment="0" applyProtection="0"/>
    <xf numFmtId="0" fontId="116" fillId="26" borderId="64" applyNumberFormat="0" applyAlignment="0" applyProtection="0"/>
    <xf numFmtId="0" fontId="116" fillId="26" borderId="64" applyNumberFormat="0" applyAlignment="0" applyProtection="0"/>
    <xf numFmtId="0" fontId="116" fillId="26" borderId="64" applyNumberFormat="0" applyAlignment="0" applyProtection="0"/>
    <xf numFmtId="0" fontId="116" fillId="26" borderId="64" applyNumberFormat="0" applyAlignment="0" applyProtection="0"/>
    <xf numFmtId="49" fontId="13" fillId="3" borderId="98">
      <alignment vertical="center"/>
    </xf>
    <xf numFmtId="0" fontId="11" fillId="37" borderId="96" applyNumberFormat="0" applyFont="0" applyAlignment="0" applyProtection="0"/>
    <xf numFmtId="0" fontId="6" fillId="37" borderId="65" applyNumberFormat="0" applyFont="0" applyAlignment="0" applyProtection="0"/>
    <xf numFmtId="0" fontId="6" fillId="37" borderId="65" applyNumberFormat="0" applyFont="0" applyAlignment="0" applyProtection="0"/>
    <xf numFmtId="0" fontId="6" fillId="37" borderId="65" applyNumberFormat="0" applyFont="0" applyAlignment="0" applyProtection="0"/>
    <xf numFmtId="0" fontId="6" fillId="37" borderId="65" applyNumberFormat="0" applyFont="0" applyAlignment="0" applyProtection="0"/>
    <xf numFmtId="0" fontId="6" fillId="37" borderId="65" applyNumberFormat="0" applyFont="0" applyAlignment="0" applyProtection="0"/>
    <xf numFmtId="0" fontId="6" fillId="37" borderId="65" applyNumberFormat="0" applyFont="0" applyAlignment="0" applyProtection="0"/>
    <xf numFmtId="0" fontId="6" fillId="37" borderId="65" applyNumberFormat="0" applyFont="0" applyAlignment="0" applyProtection="0"/>
    <xf numFmtId="0" fontId="6" fillId="37" borderId="65" applyNumberFormat="0" applyFont="0" applyAlignment="0" applyProtection="0"/>
    <xf numFmtId="0" fontId="6" fillId="37" borderId="65" applyNumberFormat="0" applyFont="0" applyAlignment="0" applyProtection="0"/>
    <xf numFmtId="0" fontId="6" fillId="37" borderId="65" applyNumberFormat="0" applyFont="0" applyAlignment="0" applyProtection="0"/>
    <xf numFmtId="0" fontId="6" fillId="37" borderId="65" applyNumberFormat="0" applyFont="0" applyAlignment="0" applyProtection="0"/>
    <xf numFmtId="0" fontId="6" fillId="37" borderId="65" applyNumberFormat="0" applyFont="0" applyAlignment="0" applyProtection="0"/>
    <xf numFmtId="0" fontId="6" fillId="37" borderId="65" applyNumberFormat="0" applyFont="0" applyAlignment="0" applyProtection="0"/>
    <xf numFmtId="0" fontId="126" fillId="0" borderId="68" applyNumberFormat="0" applyFill="0" applyAlignment="0" applyProtection="0"/>
    <xf numFmtId="0" fontId="126" fillId="0" borderId="68" applyNumberFormat="0" applyFill="0" applyAlignment="0" applyProtection="0"/>
    <xf numFmtId="0" fontId="126" fillId="0" borderId="68" applyNumberFormat="0" applyFill="0" applyAlignment="0" applyProtection="0"/>
    <xf numFmtId="0" fontId="126" fillId="0" borderId="68" applyNumberFormat="0" applyFill="0" applyAlignment="0" applyProtection="0"/>
    <xf numFmtId="0" fontId="126" fillId="0" borderId="68" applyNumberFormat="0" applyFill="0" applyAlignment="0" applyProtection="0"/>
    <xf numFmtId="0" fontId="126" fillId="0" borderId="68" applyNumberFormat="0" applyFill="0" applyAlignment="0" applyProtection="0"/>
    <xf numFmtId="0" fontId="126" fillId="0" borderId="68" applyNumberFormat="0" applyFill="0" applyAlignment="0" applyProtection="0"/>
    <xf numFmtId="0" fontId="126" fillId="0" borderId="68" applyNumberFormat="0" applyFill="0" applyAlignment="0" applyProtection="0"/>
    <xf numFmtId="0" fontId="126" fillId="0" borderId="68" applyNumberFormat="0" applyFill="0" applyAlignment="0" applyProtection="0"/>
    <xf numFmtId="0" fontId="126" fillId="0" borderId="68" applyNumberFormat="0" applyFill="0" applyAlignment="0" applyProtection="0"/>
    <xf numFmtId="0" fontId="126" fillId="0" borderId="68" applyNumberFormat="0" applyFill="0" applyAlignment="0" applyProtection="0"/>
    <xf numFmtId="0" fontId="6" fillId="37" borderId="96" applyNumberFormat="0" applyFont="0" applyAlignment="0" applyProtection="0"/>
    <xf numFmtId="49" fontId="13" fillId="3" borderId="154">
      <alignment vertical="center"/>
    </xf>
    <xf numFmtId="181" fontId="18" fillId="34" borderId="1" applyNumberFormat="0" applyFont="0" applyAlignment="0">
      <protection locked="0"/>
    </xf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4" fontId="6" fillId="0" borderId="61"/>
    <xf numFmtId="4" fontId="6" fillId="0" borderId="61"/>
    <xf numFmtId="4" fontId="6" fillId="0" borderId="61"/>
    <xf numFmtId="4" fontId="6" fillId="0" borderId="61"/>
    <xf numFmtId="4" fontId="6" fillId="0" borderId="61"/>
    <xf numFmtId="4" fontId="6" fillId="0" borderId="61"/>
    <xf numFmtId="4" fontId="6" fillId="0" borderId="61"/>
    <xf numFmtId="4" fontId="6" fillId="0" borderId="61"/>
    <xf numFmtId="4" fontId="6" fillId="0" borderId="61"/>
    <xf numFmtId="4" fontId="6" fillId="0" borderId="61"/>
    <xf numFmtId="4" fontId="6" fillId="0" borderId="61"/>
    <xf numFmtId="4" fontId="6" fillId="0" borderId="61"/>
    <xf numFmtId="4" fontId="6" fillId="0" borderId="61"/>
    <xf numFmtId="4" fontId="6" fillId="0" borderId="61"/>
    <xf numFmtId="4" fontId="6" fillId="0" borderId="61"/>
    <xf numFmtId="4" fontId="6" fillId="0" borderId="61"/>
    <xf numFmtId="4" fontId="6" fillId="0" borderId="61"/>
    <xf numFmtId="4" fontId="6" fillId="0" borderId="61"/>
    <xf numFmtId="4" fontId="6" fillId="0" borderId="61"/>
    <xf numFmtId="4" fontId="6" fillId="0" borderId="61"/>
    <xf numFmtId="4" fontId="6" fillId="0" borderId="61"/>
    <xf numFmtId="4" fontId="6" fillId="0" borderId="61"/>
    <xf numFmtId="4" fontId="6" fillId="0" borderId="61"/>
    <xf numFmtId="0" fontId="126" fillId="0" borderId="89" applyNumberFormat="0" applyFill="0" applyAlignment="0" applyProtection="0"/>
    <xf numFmtId="0" fontId="6" fillId="37" borderId="86" applyNumberFormat="0" applyFont="0" applyAlignment="0" applyProtection="0"/>
    <xf numFmtId="0" fontId="6" fillId="37" borderId="86" applyNumberFormat="0" applyFont="0" applyAlignment="0" applyProtection="0"/>
    <xf numFmtId="43" fontId="1" fillId="0" borderId="0" applyFont="0" applyFill="0" applyBorder="0" applyAlignment="0" applyProtection="0"/>
    <xf numFmtId="49" fontId="207" fillId="3" borderId="98">
      <alignment vertical="center"/>
    </xf>
    <xf numFmtId="178" fontId="6" fillId="68" borderId="97" applyNumberFormat="0" applyProtection="0">
      <alignment horizontal="left" vertical="center" indent="1"/>
    </xf>
    <xf numFmtId="0" fontId="6" fillId="31" borderId="97" applyNumberFormat="0" applyProtection="0">
      <alignment horizontal="left" vertical="center" indent="1"/>
    </xf>
    <xf numFmtId="178" fontId="6" fillId="66" borderId="97" applyNumberFormat="0" applyProtection="0">
      <alignment horizontal="left" vertical="center" indent="1"/>
    </xf>
    <xf numFmtId="178" fontId="6" fillId="66" borderId="97" applyNumberFormat="0" applyProtection="0">
      <alignment horizontal="left" vertical="center" indent="1"/>
    </xf>
    <xf numFmtId="178" fontId="6" fillId="66" borderId="97" applyNumberFormat="0" applyProtection="0">
      <alignment horizontal="left" vertical="center" indent="1"/>
    </xf>
    <xf numFmtId="178" fontId="6" fillId="66" borderId="97" applyNumberFormat="0" applyProtection="0">
      <alignment horizontal="left" vertical="center" indent="1"/>
    </xf>
    <xf numFmtId="5" fontId="39" fillId="0" borderId="114" applyAlignment="0" applyProtection="0"/>
    <xf numFmtId="5" fontId="38" fillId="0" borderId="114" applyAlignment="0" applyProtection="0"/>
    <xf numFmtId="0" fontId="45" fillId="26" borderId="115" applyNumberFormat="0" applyAlignment="0" applyProtection="0"/>
    <xf numFmtId="0" fontId="45" fillId="26" borderId="115" applyNumberFormat="0" applyAlignment="0" applyProtection="0"/>
    <xf numFmtId="0" fontId="6" fillId="37" borderId="134" applyNumberFormat="0" applyFont="0" applyAlignment="0" applyProtection="0"/>
    <xf numFmtId="49" fontId="13" fillId="3" borderId="126">
      <alignment vertical="center"/>
    </xf>
    <xf numFmtId="49" fontId="13" fillId="3" borderId="126">
      <alignment vertical="center"/>
    </xf>
    <xf numFmtId="49" fontId="13" fillId="3" borderId="126">
      <alignment vertical="center"/>
    </xf>
    <xf numFmtId="49" fontId="13" fillId="3" borderId="126">
      <alignment vertical="center"/>
    </xf>
    <xf numFmtId="0" fontId="11" fillId="37" borderId="116" applyNumberFormat="0" applyFont="0" applyAlignment="0" applyProtection="0"/>
    <xf numFmtId="0" fontId="11" fillId="37" borderId="116" applyNumberFormat="0" applyFont="0" applyAlignment="0" applyProtection="0"/>
    <xf numFmtId="0" fontId="11" fillId="37" borderId="116" applyNumberFormat="0" applyFont="0" applyAlignment="0" applyProtection="0"/>
    <xf numFmtId="0" fontId="11" fillId="37" borderId="116" applyNumberFormat="0" applyFont="0" applyAlignment="0" applyProtection="0"/>
    <xf numFmtId="0" fontId="11" fillId="37" borderId="116" applyNumberFormat="0" applyFont="0" applyAlignment="0" applyProtection="0"/>
    <xf numFmtId="0" fontId="11" fillId="37" borderId="116" applyNumberFormat="0" applyFont="0" applyAlignment="0" applyProtection="0"/>
    <xf numFmtId="0" fontId="126" fillId="0" borderId="119" applyNumberFormat="0" applyFill="0" applyAlignment="0" applyProtection="0"/>
    <xf numFmtId="0" fontId="116" fillId="26" borderId="115" applyNumberFormat="0" applyAlignment="0" applyProtection="0"/>
    <xf numFmtId="43" fontId="4" fillId="0" borderId="0" applyFont="0" applyFill="0" applyBorder="0" applyAlignment="0" applyProtection="0"/>
    <xf numFmtId="0" fontId="116" fillId="26" borderId="115" applyNumberFormat="0" applyAlignment="0" applyProtection="0"/>
    <xf numFmtId="0" fontId="73" fillId="13" borderId="115" applyNumberFormat="0" applyAlignment="0" applyProtection="0"/>
    <xf numFmtId="0" fontId="73" fillId="13" borderId="115" applyNumberFormat="0" applyAlignment="0" applyProtection="0"/>
    <xf numFmtId="0" fontId="73" fillId="13" borderId="115" applyNumberFormat="0" applyAlignment="0" applyProtection="0"/>
    <xf numFmtId="0" fontId="73" fillId="13" borderId="115" applyNumberFormat="0" applyAlignment="0" applyProtection="0"/>
    <xf numFmtId="0" fontId="73" fillId="13" borderId="115" applyNumberFormat="0" applyAlignment="0" applyProtection="0"/>
    <xf numFmtId="0" fontId="115" fillId="26" borderId="117" applyNumberFormat="0" applyAlignment="0" applyProtection="0"/>
    <xf numFmtId="0" fontId="115" fillId="26" borderId="117" applyNumberFormat="0" applyAlignment="0" applyProtection="0"/>
    <xf numFmtId="0" fontId="6" fillId="37" borderId="134" applyNumberFormat="0" applyFont="0" applyAlignment="0" applyProtection="0"/>
    <xf numFmtId="0" fontId="11" fillId="37" borderId="134" applyNumberFormat="0" applyFont="0" applyAlignment="0" applyProtection="0"/>
    <xf numFmtId="0" fontId="11" fillId="37" borderId="134" applyNumberFormat="0" applyFont="0" applyAlignment="0" applyProtection="0"/>
    <xf numFmtId="0" fontId="11" fillId="37" borderId="134" applyNumberFormat="0" applyFont="0" applyAlignment="0" applyProtection="0"/>
    <xf numFmtId="0" fontId="11" fillId="37" borderId="134" applyNumberFormat="0" applyFont="0" applyAlignment="0" applyProtection="0"/>
    <xf numFmtId="0" fontId="11" fillId="37" borderId="134" applyNumberFormat="0" applyFont="0" applyAlignment="0" applyProtection="0"/>
    <xf numFmtId="0" fontId="11" fillId="37" borderId="134" applyNumberFormat="0" applyFont="0" applyAlignment="0" applyProtection="0"/>
    <xf numFmtId="0" fontId="11" fillId="37" borderId="134" applyNumberFormat="0" applyFont="0" applyAlignment="0" applyProtection="0"/>
    <xf numFmtId="178" fontId="172" fillId="0" borderId="84"/>
    <xf numFmtId="0" fontId="172" fillId="0" borderId="84"/>
    <xf numFmtId="0" fontId="6" fillId="37" borderId="134" applyNumberFormat="0" applyFont="0" applyAlignment="0" applyProtection="0"/>
    <xf numFmtId="0" fontId="11" fillId="37" borderId="134" applyNumberFormat="0" applyFont="0" applyAlignment="0" applyProtection="0"/>
    <xf numFmtId="0" fontId="126" fillId="0" borderId="137" applyNumberFormat="0" applyFill="0" applyAlignment="0" applyProtection="0"/>
    <xf numFmtId="0" fontId="6" fillId="37" borderId="134" applyNumberFormat="0" applyFont="0" applyAlignment="0" applyProtection="0"/>
    <xf numFmtId="0" fontId="11" fillId="37" borderId="152" applyNumberFormat="0" applyFont="0" applyAlignment="0" applyProtection="0"/>
    <xf numFmtId="49" fontId="12" fillId="3" borderId="126">
      <alignment vertical="center"/>
    </xf>
    <xf numFmtId="49" fontId="12" fillId="3" borderId="126">
      <alignment vertical="center"/>
    </xf>
    <xf numFmtId="0" fontId="11" fillId="37" borderId="152" applyNumberFormat="0" applyFont="0" applyAlignment="0" applyProtection="0"/>
    <xf numFmtId="0" fontId="11" fillId="37" borderId="152" applyNumberFormat="0" applyFont="0" applyAlignment="0" applyProtection="0"/>
    <xf numFmtId="0" fontId="73" fillId="13" borderId="95" applyNumberFormat="0" applyAlignment="0" applyProtection="0"/>
    <xf numFmtId="0" fontId="73" fillId="13" borderId="95" applyNumberFormat="0" applyAlignment="0" applyProtection="0"/>
    <xf numFmtId="201" fontId="6" fillId="67" borderId="135" applyNumberFormat="0" applyProtection="0">
      <alignment horizontal="left" vertical="center" indent="1"/>
    </xf>
    <xf numFmtId="4" fontId="6" fillId="0" borderId="1"/>
    <xf numFmtId="4" fontId="54" fillId="60" borderId="135" applyNumberFormat="0" applyProtection="0">
      <alignment horizontal="right" vertical="center"/>
    </xf>
    <xf numFmtId="201" fontId="6" fillId="68" borderId="135" applyNumberFormat="0" applyProtection="0">
      <alignment horizontal="left" vertical="center" indent="1"/>
    </xf>
    <xf numFmtId="0" fontId="11" fillId="37" borderId="142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6" fillId="37" borderId="65" applyNumberFormat="0" applyFont="0" applyAlignment="0" applyProtection="0"/>
    <xf numFmtId="0" fontId="6" fillId="37" borderId="65" applyNumberFormat="0" applyFont="0" applyAlignment="0" applyProtection="0"/>
    <xf numFmtId="0" fontId="6" fillId="37" borderId="65" applyNumberFormat="0" applyFont="0" applyAlignment="0" applyProtection="0"/>
    <xf numFmtId="0" fontId="6" fillId="37" borderId="65" applyNumberFormat="0" applyFont="0" applyAlignment="0" applyProtection="0"/>
    <xf numFmtId="0" fontId="6" fillId="37" borderId="65" applyNumberFormat="0" applyFont="0" applyAlignment="0" applyProtection="0"/>
    <xf numFmtId="0" fontId="6" fillId="37" borderId="65" applyNumberFormat="0" applyFont="0" applyAlignment="0" applyProtection="0"/>
    <xf numFmtId="0" fontId="6" fillId="37" borderId="65" applyNumberFormat="0" applyFont="0" applyAlignment="0" applyProtection="0"/>
    <xf numFmtId="0" fontId="6" fillId="37" borderId="65" applyNumberFormat="0" applyFont="0" applyAlignment="0" applyProtection="0"/>
    <xf numFmtId="0" fontId="6" fillId="37" borderId="65" applyNumberFormat="0" applyFont="0" applyAlignment="0" applyProtection="0"/>
    <xf numFmtId="0" fontId="6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6" fillId="37" borderId="65" applyNumberFormat="0" applyFont="0" applyAlignment="0" applyProtection="0"/>
    <xf numFmtId="0" fontId="6" fillId="37" borderId="65" applyNumberFormat="0" applyFont="0" applyAlignment="0" applyProtection="0"/>
    <xf numFmtId="0" fontId="6" fillId="37" borderId="65" applyNumberFormat="0" applyFont="0" applyAlignment="0" applyProtection="0"/>
    <xf numFmtId="0" fontId="6" fillId="37" borderId="65" applyNumberFormat="0" applyFont="0" applyAlignment="0" applyProtection="0"/>
    <xf numFmtId="0" fontId="6" fillId="37" borderId="65" applyNumberFormat="0" applyFont="0" applyAlignment="0" applyProtection="0"/>
    <xf numFmtId="0" fontId="6" fillId="37" borderId="65" applyNumberFormat="0" applyFont="0" applyAlignment="0" applyProtection="0"/>
    <xf numFmtId="0" fontId="6" fillId="37" borderId="65" applyNumberFormat="0" applyFont="0" applyAlignment="0" applyProtection="0"/>
    <xf numFmtId="0" fontId="6" fillId="37" borderId="65" applyNumberFormat="0" applyFont="0" applyAlignment="0" applyProtection="0"/>
    <xf numFmtId="0" fontId="6" fillId="37" borderId="65" applyNumberFormat="0" applyFont="0" applyAlignment="0" applyProtection="0"/>
    <xf numFmtId="0" fontId="6" fillId="37" borderId="65" applyNumberFormat="0" applyFont="0" applyAlignment="0" applyProtection="0"/>
    <xf numFmtId="0" fontId="6" fillId="37" borderId="65" applyNumberFormat="0" applyFont="0" applyAlignment="0" applyProtection="0"/>
    <xf numFmtId="0" fontId="6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4" fontId="54" fillId="34" borderId="87" applyNumberFormat="0" applyProtection="0">
      <alignment vertical="center"/>
    </xf>
    <xf numFmtId="178" fontId="6" fillId="51" borderId="87" applyNumberFormat="0" applyProtection="0">
      <alignment horizontal="left" vertical="center" indent="1"/>
    </xf>
    <xf numFmtId="4" fontId="54" fillId="32" borderId="87" applyNumberFormat="0" applyProtection="0">
      <alignment horizontal="left" vertical="center" indent="1"/>
    </xf>
    <xf numFmtId="0" fontId="45" fillId="26" borderId="76" applyNumberFormat="0" applyAlignment="0" applyProtection="0"/>
    <xf numFmtId="0" fontId="45" fillId="26" borderId="76" applyNumberFormat="0" applyAlignment="0" applyProtection="0"/>
    <xf numFmtId="180" fontId="51" fillId="0" borderId="75" applyFill="0" applyProtection="0"/>
    <xf numFmtId="0" fontId="115" fillId="26" borderId="97" applyNumberFormat="0" applyAlignment="0" applyProtection="0"/>
    <xf numFmtId="178" fontId="138" fillId="0" borderId="129" applyNumberFormat="0" applyFont="0" applyAlignment="0" applyProtection="0"/>
    <xf numFmtId="10" fontId="65" fillId="32" borderId="73" applyNumberFormat="0" applyBorder="0" applyAlignment="0" applyProtection="0"/>
    <xf numFmtId="10" fontId="65" fillId="32" borderId="73" applyNumberFormat="0" applyBorder="0" applyAlignment="0" applyProtection="0"/>
    <xf numFmtId="0" fontId="45" fillId="26" borderId="115" applyNumberFormat="0" applyAlignment="0" applyProtection="0"/>
    <xf numFmtId="0" fontId="44" fillId="26" borderId="115" applyNumberFormat="0" applyAlignment="0" applyProtection="0"/>
    <xf numFmtId="178" fontId="172" fillId="0" borderId="149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9" fontId="13" fillId="3" borderId="78">
      <alignment vertical="center"/>
    </xf>
    <xf numFmtId="49" fontId="13" fillId="3" borderId="78">
      <alignment vertical="center"/>
    </xf>
    <xf numFmtId="49" fontId="13" fillId="3" borderId="78">
      <alignment vertical="center"/>
    </xf>
    <xf numFmtId="49" fontId="13" fillId="3" borderId="78">
      <alignment vertical="center"/>
    </xf>
    <xf numFmtId="49" fontId="13" fillId="3" borderId="78">
      <alignment vertical="center"/>
    </xf>
    <xf numFmtId="49" fontId="13" fillId="3" borderId="78">
      <alignment vertical="center"/>
    </xf>
    <xf numFmtId="49" fontId="13" fillId="3" borderId="78">
      <alignment vertical="center"/>
    </xf>
    <xf numFmtId="49" fontId="13" fillId="3" borderId="78">
      <alignment vertical="center"/>
    </xf>
    <xf numFmtId="49" fontId="13" fillId="3" borderId="78">
      <alignment vertical="center"/>
    </xf>
    <xf numFmtId="49" fontId="13" fillId="3" borderId="78">
      <alignment vertical="center"/>
    </xf>
    <xf numFmtId="49" fontId="13" fillId="3" borderId="78">
      <alignment vertical="center"/>
    </xf>
    <xf numFmtId="49" fontId="13" fillId="3" borderId="78">
      <alignment vertical="center"/>
    </xf>
    <xf numFmtId="49" fontId="13" fillId="3" borderId="78">
      <alignment vertical="center"/>
    </xf>
    <xf numFmtId="49" fontId="13" fillId="3" borderId="78">
      <alignment vertical="center"/>
    </xf>
    <xf numFmtId="49" fontId="13" fillId="3" borderId="78">
      <alignment vertical="center"/>
    </xf>
    <xf numFmtId="49" fontId="13" fillId="3" borderId="78">
      <alignment vertical="center"/>
    </xf>
    <xf numFmtId="49" fontId="13" fillId="3" borderId="78">
      <alignment vertical="center"/>
    </xf>
    <xf numFmtId="49" fontId="13" fillId="3" borderId="78">
      <alignment vertical="center"/>
    </xf>
    <xf numFmtId="49" fontId="13" fillId="3" borderId="78">
      <alignment vertical="center"/>
    </xf>
    <xf numFmtId="49" fontId="13" fillId="3" borderId="78">
      <alignment vertical="center"/>
    </xf>
    <xf numFmtId="49" fontId="13" fillId="3" borderId="78">
      <alignment vertical="center"/>
    </xf>
    <xf numFmtId="49" fontId="13" fillId="3" borderId="78">
      <alignment vertical="center"/>
    </xf>
    <xf numFmtId="49" fontId="13" fillId="3" borderId="78">
      <alignment vertical="center"/>
    </xf>
    <xf numFmtId="49" fontId="13" fillId="3" borderId="78">
      <alignment vertical="center"/>
    </xf>
    <xf numFmtId="49" fontId="12" fillId="3" borderId="78">
      <alignment vertical="center"/>
    </xf>
    <xf numFmtId="49" fontId="13" fillId="3" borderId="78">
      <alignment vertical="center"/>
    </xf>
    <xf numFmtId="49" fontId="13" fillId="3" borderId="78">
      <alignment vertical="center"/>
    </xf>
    <xf numFmtId="49" fontId="13" fillId="3" borderId="78">
      <alignment vertical="center"/>
    </xf>
    <xf numFmtId="49" fontId="13" fillId="3" borderId="78">
      <alignment vertical="center"/>
    </xf>
    <xf numFmtId="49" fontId="13" fillId="3" borderId="78">
      <alignment vertical="center"/>
    </xf>
    <xf numFmtId="49" fontId="13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3" fillId="3" borderId="78">
      <alignment vertical="center"/>
    </xf>
    <xf numFmtId="49" fontId="13" fillId="3" borderId="78">
      <alignment vertical="center"/>
    </xf>
    <xf numFmtId="49" fontId="13" fillId="3" borderId="78">
      <alignment vertical="center"/>
    </xf>
    <xf numFmtId="49" fontId="13" fillId="3" borderId="78">
      <alignment vertical="center"/>
    </xf>
    <xf numFmtId="49" fontId="13" fillId="3" borderId="78">
      <alignment vertical="center"/>
    </xf>
    <xf numFmtId="49" fontId="13" fillId="3" borderId="78">
      <alignment vertical="center"/>
    </xf>
    <xf numFmtId="49" fontId="13" fillId="3" borderId="78">
      <alignment vertical="center"/>
    </xf>
    <xf numFmtId="49" fontId="13" fillId="3" borderId="78">
      <alignment vertical="center"/>
    </xf>
    <xf numFmtId="49" fontId="13" fillId="3" borderId="78">
      <alignment vertical="center"/>
    </xf>
    <xf numFmtId="49" fontId="207" fillId="48" borderId="118">
      <alignment horizontal="center"/>
    </xf>
    <xf numFmtId="49" fontId="197" fillId="3" borderId="118">
      <alignment vertical="center"/>
    </xf>
    <xf numFmtId="4" fontId="106" fillId="27" borderId="74">
      <alignment horizontal="left" vertical="center" wrapText="1"/>
    </xf>
    <xf numFmtId="4" fontId="106" fillId="27" borderId="74">
      <alignment horizontal="left" vertical="center" wrapText="1"/>
    </xf>
    <xf numFmtId="4" fontId="106" fillId="27" borderId="74">
      <alignment horizontal="left" vertical="center" wrapText="1"/>
    </xf>
    <xf numFmtId="4" fontId="106" fillId="27" borderId="74">
      <alignment horizontal="left" vertical="center" wrapText="1"/>
    </xf>
    <xf numFmtId="0" fontId="11" fillId="37" borderId="124" applyNumberFormat="0" applyFont="0" applyAlignment="0" applyProtection="0"/>
    <xf numFmtId="0" fontId="98" fillId="26" borderId="135" applyNumberFormat="0" applyAlignment="0" applyProtection="0"/>
    <xf numFmtId="49" fontId="13" fillId="3" borderId="136">
      <alignment vertical="center"/>
    </xf>
    <xf numFmtId="49" fontId="12" fillId="3" borderId="136">
      <alignment vertical="center"/>
    </xf>
    <xf numFmtId="0" fontId="115" fillId="26" borderId="125" applyNumberFormat="0" applyAlignment="0" applyProtection="0"/>
    <xf numFmtId="0" fontId="6" fillId="37" borderId="86" applyNumberFormat="0" applyFont="0" applyAlignment="0" applyProtection="0"/>
    <xf numFmtId="0" fontId="11" fillId="37" borderId="86" applyNumberFormat="0" applyFont="0" applyAlignment="0" applyProtection="0"/>
    <xf numFmtId="0" fontId="11" fillId="37" borderId="124" applyNumberFormat="0" applyFont="0" applyAlignment="0" applyProtection="0"/>
    <xf numFmtId="0" fontId="115" fillId="26" borderId="125" applyNumberFormat="0" applyAlignment="0" applyProtection="0"/>
    <xf numFmtId="49" fontId="207" fillId="3" borderId="118">
      <alignment vertical="center"/>
    </xf>
    <xf numFmtId="0" fontId="11" fillId="37" borderId="152" applyNumberFormat="0" applyFont="0" applyAlignment="0" applyProtection="0"/>
    <xf numFmtId="40" fontId="6" fillId="78" borderId="1"/>
    <xf numFmtId="0" fontId="73" fillId="13" borderId="76" applyNumberFormat="0" applyAlignment="0" applyProtection="0"/>
    <xf numFmtId="0" fontId="73" fillId="13" borderId="76" applyNumberFormat="0" applyAlignment="0" applyProtection="0"/>
    <xf numFmtId="0" fontId="73" fillId="13" borderId="76" applyNumberFormat="0" applyAlignment="0" applyProtection="0"/>
    <xf numFmtId="0" fontId="73" fillId="13" borderId="76" applyNumberFormat="0" applyAlignment="0" applyProtection="0"/>
    <xf numFmtId="0" fontId="73" fillId="13" borderId="76" applyNumberFormat="0" applyAlignment="0" applyProtection="0"/>
    <xf numFmtId="0" fontId="115" fillId="26" borderId="77" applyNumberFormat="0" applyAlignment="0" applyProtection="0"/>
    <xf numFmtId="0" fontId="115" fillId="26" borderId="77" applyNumberFormat="0" applyAlignment="0" applyProtection="0"/>
    <xf numFmtId="0" fontId="116" fillId="26" borderId="76" applyNumberFormat="0" applyAlignment="0" applyProtection="0"/>
    <xf numFmtId="0" fontId="116" fillId="26" borderId="76" applyNumberFormat="0" applyAlignment="0" applyProtection="0"/>
    <xf numFmtId="0" fontId="116" fillId="26" borderId="76" applyNumberFormat="0" applyAlignment="0" applyProtection="0"/>
    <xf numFmtId="0" fontId="116" fillId="26" borderId="76" applyNumberFormat="0" applyAlignment="0" applyProtection="0"/>
    <xf numFmtId="0" fontId="116" fillId="26" borderId="76" applyNumberFormat="0" applyAlignment="0" applyProtection="0"/>
    <xf numFmtId="0" fontId="6" fillId="0" borderId="73">
      <alignment horizontal="right"/>
    </xf>
    <xf numFmtId="0" fontId="6" fillId="0" borderId="73">
      <alignment horizontal="right"/>
    </xf>
    <xf numFmtId="0" fontId="73" fillId="13" borderId="105" applyNumberFormat="0" applyAlignment="0" applyProtection="0"/>
    <xf numFmtId="40" fontId="6" fillId="2" borderId="83"/>
    <xf numFmtId="49" fontId="167" fillId="47" borderId="98">
      <alignment horizontal="center"/>
    </xf>
    <xf numFmtId="0" fontId="11" fillId="37" borderId="116" applyNumberFormat="0" applyFont="0" applyAlignment="0" applyProtection="0"/>
    <xf numFmtId="0" fontId="11" fillId="37" borderId="116" applyNumberFormat="0" applyFont="0" applyAlignment="0" applyProtection="0"/>
    <xf numFmtId="0" fontId="11" fillId="37" borderId="116" applyNumberFormat="0" applyFont="0" applyAlignment="0" applyProtection="0"/>
    <xf numFmtId="0" fontId="126" fillId="0" borderId="68" applyNumberFormat="0" applyFill="0" applyAlignment="0" applyProtection="0"/>
    <xf numFmtId="0" fontId="126" fillId="0" borderId="68" applyNumberFormat="0" applyFill="0" applyAlignment="0" applyProtection="0"/>
    <xf numFmtId="0" fontId="126" fillId="0" borderId="68" applyNumberFormat="0" applyFill="0" applyAlignment="0" applyProtection="0"/>
    <xf numFmtId="0" fontId="126" fillId="0" borderId="68" applyNumberFormat="0" applyFill="0" applyAlignment="0" applyProtection="0"/>
    <xf numFmtId="0" fontId="126" fillId="0" borderId="68" applyNumberFormat="0" applyFill="0" applyAlignment="0" applyProtection="0"/>
    <xf numFmtId="0" fontId="126" fillId="0" borderId="68" applyNumberFormat="0" applyFill="0" applyAlignment="0" applyProtection="0"/>
    <xf numFmtId="0" fontId="126" fillId="0" borderId="68" applyNumberFormat="0" applyFill="0" applyAlignment="0" applyProtection="0"/>
    <xf numFmtId="0" fontId="126" fillId="0" borderId="68" applyNumberFormat="0" applyFill="0" applyAlignment="0" applyProtection="0"/>
    <xf numFmtId="0" fontId="126" fillId="0" borderId="68" applyNumberFormat="0" applyFill="0" applyAlignment="0" applyProtection="0"/>
    <xf numFmtId="0" fontId="126" fillId="0" borderId="68" applyNumberFormat="0" applyFill="0" applyAlignment="0" applyProtection="0"/>
    <xf numFmtId="0" fontId="6" fillId="0" borderId="61">
      <alignment horizontal="right"/>
    </xf>
    <xf numFmtId="0" fontId="6" fillId="0" borderId="61">
      <alignment horizontal="right"/>
    </xf>
    <xf numFmtId="0" fontId="6" fillId="0" borderId="61">
      <alignment horizontal="right"/>
    </xf>
    <xf numFmtId="0" fontId="6" fillId="0" borderId="61">
      <alignment horizontal="right"/>
    </xf>
    <xf numFmtId="0" fontId="6" fillId="0" borderId="61">
      <alignment horizontal="right"/>
    </xf>
    <xf numFmtId="0" fontId="6" fillId="0" borderId="61">
      <alignment horizontal="right"/>
    </xf>
    <xf numFmtId="0" fontId="6" fillId="0" borderId="61">
      <alignment horizontal="right"/>
    </xf>
    <xf numFmtId="0" fontId="6" fillId="0" borderId="61">
      <alignment horizontal="right"/>
    </xf>
    <xf numFmtId="0" fontId="6" fillId="0" borderId="61">
      <alignment horizontal="right"/>
    </xf>
    <xf numFmtId="0" fontId="6" fillId="0" borderId="61">
      <alignment horizontal="right"/>
    </xf>
    <xf numFmtId="0" fontId="6" fillId="0" borderId="61">
      <alignment horizontal="right"/>
    </xf>
    <xf numFmtId="0" fontId="6" fillId="0" borderId="61">
      <alignment horizontal="right"/>
    </xf>
    <xf numFmtId="0" fontId="6" fillId="0" borderId="61">
      <alignment horizontal="right"/>
    </xf>
    <xf numFmtId="0" fontId="6" fillId="0" borderId="61">
      <alignment horizontal="right"/>
    </xf>
    <xf numFmtId="0" fontId="6" fillId="0" borderId="61">
      <alignment horizontal="right"/>
    </xf>
    <xf numFmtId="0" fontId="6" fillId="0" borderId="61">
      <alignment horizontal="right"/>
    </xf>
    <xf numFmtId="0" fontId="6" fillId="0" borderId="61">
      <alignment horizontal="right"/>
    </xf>
    <xf numFmtId="0" fontId="6" fillId="0" borderId="61">
      <alignment horizontal="right"/>
    </xf>
    <xf numFmtId="0" fontId="6" fillId="0" borderId="61">
      <alignment horizontal="right"/>
    </xf>
    <xf numFmtId="0" fontId="6" fillId="0" borderId="61">
      <alignment horizontal="right"/>
    </xf>
    <xf numFmtId="0" fontId="6" fillId="0" borderId="61">
      <alignment horizontal="right"/>
    </xf>
    <xf numFmtId="0" fontId="6" fillId="0" borderId="61">
      <alignment horizontal="right"/>
    </xf>
    <xf numFmtId="0" fontId="6" fillId="0" borderId="61">
      <alignment horizontal="right"/>
    </xf>
    <xf numFmtId="0" fontId="6" fillId="0" borderId="61">
      <alignment horizontal="right"/>
    </xf>
    <xf numFmtId="0" fontId="6" fillId="0" borderId="61">
      <alignment horizontal="right"/>
    </xf>
    <xf numFmtId="0" fontId="6" fillId="0" borderId="61">
      <alignment horizontal="right"/>
    </xf>
    <xf numFmtId="0" fontId="6" fillId="0" borderId="61">
      <alignment horizontal="right"/>
    </xf>
    <xf numFmtId="0" fontId="6" fillId="0" borderId="61">
      <alignment horizontal="right"/>
    </xf>
    <xf numFmtId="0" fontId="6" fillId="0" borderId="61">
      <alignment horizontal="right"/>
    </xf>
    <xf numFmtId="0" fontId="6" fillId="0" borderId="61">
      <alignment horizontal="right"/>
    </xf>
    <xf numFmtId="0" fontId="6" fillId="0" borderId="61">
      <alignment horizontal="right"/>
    </xf>
    <xf numFmtId="0" fontId="6" fillId="0" borderId="61">
      <alignment horizontal="right"/>
    </xf>
    <xf numFmtId="0" fontId="6" fillId="0" borderId="61">
      <alignment horizontal="right"/>
    </xf>
    <xf numFmtId="0" fontId="6" fillId="0" borderId="61">
      <alignment horizontal="right"/>
    </xf>
    <xf numFmtId="0" fontId="66" fillId="0" borderId="84">
      <alignment horizontal="left" vertical="center"/>
    </xf>
    <xf numFmtId="0" fontId="11" fillId="37" borderId="134" applyNumberFormat="0" applyFont="0" applyAlignment="0" applyProtection="0"/>
    <xf numFmtId="0" fontId="116" fillId="26" borderId="64" applyNumberFormat="0" applyAlignment="0" applyProtection="0"/>
    <xf numFmtId="0" fontId="116" fillId="26" borderId="64" applyNumberFormat="0" applyAlignment="0" applyProtection="0"/>
    <xf numFmtId="0" fontId="116" fillId="26" borderId="64" applyNumberFormat="0" applyAlignment="0" applyProtection="0"/>
    <xf numFmtId="0" fontId="116" fillId="26" borderId="64" applyNumberFormat="0" applyAlignment="0" applyProtection="0"/>
    <xf numFmtId="0" fontId="116" fillId="26" borderId="64" applyNumberFormat="0" applyAlignment="0" applyProtection="0"/>
    <xf numFmtId="0" fontId="115" fillId="26" borderId="66" applyNumberFormat="0" applyAlignment="0" applyProtection="0"/>
    <xf numFmtId="0" fontId="115" fillId="26" borderId="66" applyNumberFormat="0" applyAlignment="0" applyProtection="0"/>
    <xf numFmtId="0" fontId="73" fillId="13" borderId="64" applyNumberFormat="0" applyAlignment="0" applyProtection="0"/>
    <xf numFmtId="0" fontId="73" fillId="13" borderId="64" applyNumberFormat="0" applyAlignment="0" applyProtection="0"/>
    <xf numFmtId="0" fontId="73" fillId="13" borderId="64" applyNumberFormat="0" applyAlignment="0" applyProtection="0"/>
    <xf numFmtId="0" fontId="11" fillId="37" borderId="152" applyNumberFormat="0" applyFont="0" applyAlignment="0" applyProtection="0"/>
    <xf numFmtId="0" fontId="11" fillId="37" borderId="152" applyNumberFormat="0" applyFont="0" applyAlignment="0" applyProtection="0"/>
    <xf numFmtId="49" fontId="6" fillId="48" borderId="126">
      <alignment horizontal="center"/>
    </xf>
    <xf numFmtId="49" fontId="207" fillId="48" borderId="126">
      <alignment horizontal="center"/>
    </xf>
    <xf numFmtId="0" fontId="11" fillId="37" borderId="152" applyNumberFormat="0" applyFont="0" applyAlignment="0" applyProtection="0"/>
    <xf numFmtId="0" fontId="6" fillId="31" borderId="125" applyNumberFormat="0" applyProtection="0">
      <alignment horizontal="left" vertical="center" indent="1"/>
    </xf>
    <xf numFmtId="201" fontId="6" fillId="65" borderId="125" applyNumberFormat="0" applyProtection="0">
      <alignment horizontal="left" vertical="center" indent="1"/>
    </xf>
    <xf numFmtId="178" fontId="6" fillId="51" borderId="125" applyNumberFormat="0" applyProtection="0">
      <alignment horizontal="left" vertical="center" indent="1"/>
    </xf>
    <xf numFmtId="0" fontId="11" fillId="37" borderId="96" applyNumberFormat="0" applyFont="0" applyAlignment="0" applyProtection="0"/>
    <xf numFmtId="178" fontId="6" fillId="51" borderId="87" applyNumberFormat="0" applyProtection="0">
      <alignment horizontal="left" vertical="center" indent="1"/>
    </xf>
    <xf numFmtId="0" fontId="6" fillId="51" borderId="87" applyNumberFormat="0" applyProtection="0">
      <alignment horizontal="left" vertical="center" indent="1"/>
    </xf>
    <xf numFmtId="0" fontId="6" fillId="51" borderId="87" applyNumberFormat="0" applyProtection="0">
      <alignment horizontal="left" vertical="center" indent="1"/>
    </xf>
    <xf numFmtId="0" fontId="11" fillId="37" borderId="96" applyNumberFormat="0" applyFont="0" applyAlignment="0" applyProtection="0"/>
    <xf numFmtId="4" fontId="106" fillId="27" borderId="62">
      <alignment horizontal="left" vertical="center" wrapText="1"/>
    </xf>
    <xf numFmtId="4" fontId="106" fillId="27" borderId="62">
      <alignment horizontal="left" vertical="center" wrapText="1"/>
    </xf>
    <xf numFmtId="0" fontId="11" fillId="37" borderId="96" applyNumberFormat="0" applyFont="0" applyAlignment="0" applyProtection="0"/>
    <xf numFmtId="0" fontId="11" fillId="37" borderId="96" applyNumberFormat="0" applyFont="0" applyAlignment="0" applyProtection="0"/>
    <xf numFmtId="0" fontId="115" fillId="26" borderId="97" applyNumberFormat="0" applyAlignment="0" applyProtection="0"/>
    <xf numFmtId="40" fontId="6" fillId="2" borderId="1"/>
    <xf numFmtId="0" fontId="99" fillId="26" borderId="97" applyNumberFormat="0" applyAlignment="0" applyProtection="0"/>
    <xf numFmtId="0" fontId="99" fillId="26" borderId="97" applyNumberFormat="0" applyAlignment="0" applyProtection="0"/>
    <xf numFmtId="5" fontId="39" fillId="0" borderId="94" applyAlignment="0" applyProtection="0"/>
    <xf numFmtId="49" fontId="13" fillId="3" borderId="67">
      <alignment vertical="center"/>
    </xf>
    <xf numFmtId="49" fontId="13" fillId="3" borderId="67">
      <alignment vertical="center"/>
    </xf>
    <xf numFmtId="49" fontId="13" fillId="3" borderId="67">
      <alignment vertical="center"/>
    </xf>
    <xf numFmtId="49" fontId="13" fillId="3" borderId="67">
      <alignment vertical="center"/>
    </xf>
    <xf numFmtId="49" fontId="13" fillId="3" borderId="67">
      <alignment vertical="center"/>
    </xf>
    <xf numFmtId="49" fontId="13" fillId="3" borderId="67">
      <alignment vertical="center"/>
    </xf>
    <xf numFmtId="49" fontId="13" fillId="3" borderId="67">
      <alignment vertical="center"/>
    </xf>
    <xf numFmtId="49" fontId="13" fillId="3" borderId="67">
      <alignment vertical="center"/>
    </xf>
    <xf numFmtId="49" fontId="13" fillId="3" borderId="67">
      <alignment vertical="center"/>
    </xf>
    <xf numFmtId="49" fontId="13" fillId="3" borderId="67">
      <alignment vertical="center"/>
    </xf>
    <xf numFmtId="49" fontId="13" fillId="3" borderId="67">
      <alignment vertical="center"/>
    </xf>
    <xf numFmtId="49" fontId="13" fillId="3" borderId="67">
      <alignment vertical="center"/>
    </xf>
    <xf numFmtId="49" fontId="13" fillId="3" borderId="67">
      <alignment vertical="center"/>
    </xf>
    <xf numFmtId="49" fontId="13" fillId="3" borderId="67">
      <alignment vertical="center"/>
    </xf>
    <xf numFmtId="49" fontId="13" fillId="3" borderId="67">
      <alignment vertical="center"/>
    </xf>
    <xf numFmtId="49" fontId="13" fillId="3" borderId="67">
      <alignment vertical="center"/>
    </xf>
    <xf numFmtId="49" fontId="13" fillId="3" borderId="67">
      <alignment vertical="center"/>
    </xf>
    <xf numFmtId="49" fontId="13" fillId="3" borderId="67">
      <alignment vertical="center"/>
    </xf>
    <xf numFmtId="49" fontId="13" fillId="3" borderId="67">
      <alignment vertical="center"/>
    </xf>
    <xf numFmtId="49" fontId="13" fillId="3" borderId="67">
      <alignment vertical="center"/>
    </xf>
    <xf numFmtId="49" fontId="13" fillId="3" borderId="67">
      <alignment vertical="center"/>
    </xf>
    <xf numFmtId="49" fontId="13" fillId="3" borderId="67">
      <alignment vertical="center"/>
    </xf>
    <xf numFmtId="49" fontId="13" fillId="3" borderId="67">
      <alignment vertical="center"/>
    </xf>
    <xf numFmtId="49" fontId="12" fillId="3" borderId="67">
      <alignment vertical="center"/>
    </xf>
    <xf numFmtId="49" fontId="12" fillId="3" borderId="67">
      <alignment vertical="center"/>
    </xf>
    <xf numFmtId="49" fontId="12" fillId="3" borderId="67">
      <alignment vertical="center"/>
    </xf>
    <xf numFmtId="49" fontId="13" fillId="3" borderId="67">
      <alignment vertical="center"/>
    </xf>
    <xf numFmtId="49" fontId="13" fillId="3" borderId="67">
      <alignment vertical="center"/>
    </xf>
    <xf numFmtId="49" fontId="13" fillId="3" borderId="67">
      <alignment vertical="center"/>
    </xf>
    <xf numFmtId="49" fontId="13" fillId="3" borderId="67">
      <alignment vertical="center"/>
    </xf>
    <xf numFmtId="49" fontId="13" fillId="3" borderId="67">
      <alignment vertical="center"/>
    </xf>
    <xf numFmtId="49" fontId="13" fillId="3" borderId="67">
      <alignment vertical="center"/>
    </xf>
    <xf numFmtId="49" fontId="13" fillId="3" borderId="67">
      <alignment vertical="center"/>
    </xf>
    <xf numFmtId="49" fontId="13" fillId="3" borderId="67">
      <alignment vertical="center"/>
    </xf>
    <xf numFmtId="49" fontId="13" fillId="3" borderId="67">
      <alignment vertical="center"/>
    </xf>
    <xf numFmtId="49" fontId="13" fillId="3" borderId="67">
      <alignment vertical="center"/>
    </xf>
    <xf numFmtId="49" fontId="13" fillId="3" borderId="67">
      <alignment vertical="center"/>
    </xf>
    <xf numFmtId="49" fontId="13" fillId="3" borderId="67">
      <alignment vertical="center"/>
    </xf>
    <xf numFmtId="49" fontId="13" fillId="3" borderId="67">
      <alignment vertical="center"/>
    </xf>
    <xf numFmtId="49" fontId="13" fillId="3" borderId="67">
      <alignment vertical="center"/>
    </xf>
    <xf numFmtId="49" fontId="13" fillId="3" borderId="67">
      <alignment vertical="center"/>
    </xf>
    <xf numFmtId="49" fontId="13" fillId="3" borderId="67">
      <alignment vertical="center"/>
    </xf>
    <xf numFmtId="49" fontId="13" fillId="3" borderId="67">
      <alignment vertical="center"/>
    </xf>
    <xf numFmtId="49" fontId="13" fillId="3" borderId="67">
      <alignment vertical="center"/>
    </xf>
    <xf numFmtId="49" fontId="13" fillId="3" borderId="67">
      <alignment vertical="center"/>
    </xf>
    <xf numFmtId="49" fontId="13" fillId="3" borderId="67">
      <alignment vertical="center"/>
    </xf>
    <xf numFmtId="49" fontId="13" fillId="3" borderId="67">
      <alignment vertical="center"/>
    </xf>
    <xf numFmtId="49" fontId="13" fillId="3" borderId="67">
      <alignment vertical="center"/>
    </xf>
    <xf numFmtId="49" fontId="13" fillId="3" borderId="67">
      <alignment vertical="center"/>
    </xf>
    <xf numFmtId="49" fontId="13" fillId="3" borderId="67">
      <alignment vertical="center"/>
    </xf>
    <xf numFmtId="49" fontId="13" fillId="3" borderId="67">
      <alignment vertical="center"/>
    </xf>
    <xf numFmtId="49" fontId="13" fillId="3" borderId="67">
      <alignment vertical="center"/>
    </xf>
    <xf numFmtId="49" fontId="13" fillId="3" borderId="67">
      <alignment vertical="center"/>
    </xf>
    <xf numFmtId="49" fontId="13" fillId="3" borderId="67">
      <alignment vertical="center"/>
    </xf>
    <xf numFmtId="49" fontId="13" fillId="3" borderId="67">
      <alignment vertical="center"/>
    </xf>
    <xf numFmtId="49" fontId="13" fillId="3" borderId="67">
      <alignment vertical="center"/>
    </xf>
    <xf numFmtId="49" fontId="13" fillId="3" borderId="67">
      <alignment vertical="center"/>
    </xf>
    <xf numFmtId="49" fontId="13" fillId="3" borderId="67">
      <alignment vertical="center"/>
    </xf>
    <xf numFmtId="49" fontId="13" fillId="3" borderId="67">
      <alignment vertical="center"/>
    </xf>
    <xf numFmtId="49" fontId="13" fillId="3" borderId="67">
      <alignment vertical="center"/>
    </xf>
    <xf numFmtId="49" fontId="13" fillId="3" borderId="67">
      <alignment vertical="center"/>
    </xf>
    <xf numFmtId="49" fontId="13" fillId="3" borderId="67">
      <alignment vertical="center"/>
    </xf>
    <xf numFmtId="49" fontId="13" fillId="3" borderId="67">
      <alignment vertical="center"/>
    </xf>
    <xf numFmtId="49" fontId="13" fillId="3" borderId="67">
      <alignment vertical="center"/>
    </xf>
    <xf numFmtId="49" fontId="13" fillId="3" borderId="67">
      <alignment vertical="center"/>
    </xf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" fontId="6" fillId="0" borderId="73"/>
    <xf numFmtId="4" fontId="6" fillId="0" borderId="73"/>
    <xf numFmtId="4" fontId="6" fillId="0" borderId="73"/>
    <xf numFmtId="4" fontId="6" fillId="0" borderId="73"/>
    <xf numFmtId="4" fontId="6" fillId="0" borderId="73"/>
    <xf numFmtId="4" fontId="6" fillId="0" borderId="73"/>
    <xf numFmtId="4" fontId="6" fillId="0" borderId="73"/>
    <xf numFmtId="4" fontId="6" fillId="0" borderId="73"/>
    <xf numFmtId="178" fontId="138" fillId="0" borderId="157" applyNumberFormat="0" applyFont="0" applyAlignment="0" applyProtection="0"/>
    <xf numFmtId="0" fontId="126" fillId="0" borderId="79" applyNumberFormat="0" applyFill="0" applyAlignment="0" applyProtection="0"/>
    <xf numFmtId="0" fontId="126" fillId="0" borderId="79" applyNumberFormat="0" applyFill="0" applyAlignment="0" applyProtection="0"/>
    <xf numFmtId="0" fontId="126" fillId="0" borderId="79" applyNumberFormat="0" applyFill="0" applyAlignment="0" applyProtection="0"/>
    <xf numFmtId="0" fontId="126" fillId="0" borderId="79" applyNumberFormat="0" applyFill="0" applyAlignment="0" applyProtection="0"/>
    <xf numFmtId="0" fontId="126" fillId="0" borderId="79" applyNumberFormat="0" applyFill="0" applyAlignment="0" applyProtection="0"/>
    <xf numFmtId="0" fontId="98" fillId="26" borderId="66" applyNumberFormat="0" applyAlignment="0" applyProtection="0"/>
    <xf numFmtId="0" fontId="98" fillId="26" borderId="66" applyNumberFormat="0" applyAlignment="0" applyProtection="0"/>
    <xf numFmtId="0" fontId="98" fillId="26" borderId="66" applyNumberFormat="0" applyAlignment="0" applyProtection="0"/>
    <xf numFmtId="0" fontId="98" fillId="26" borderId="66" applyNumberFormat="0" applyAlignment="0" applyProtection="0"/>
    <xf numFmtId="0" fontId="98" fillId="26" borderId="66" applyNumberFormat="0" applyAlignment="0" applyProtection="0"/>
    <xf numFmtId="0" fontId="98" fillId="26" borderId="66" applyNumberFormat="0" applyAlignment="0" applyProtection="0"/>
    <xf numFmtId="0" fontId="98" fillId="26" borderId="66" applyNumberFormat="0" applyAlignment="0" applyProtection="0"/>
    <xf numFmtId="0" fontId="98" fillId="26" borderId="66" applyNumberFormat="0" applyAlignment="0" applyProtection="0"/>
    <xf numFmtId="0" fontId="98" fillId="26" borderId="66" applyNumberFormat="0" applyAlignment="0" applyProtection="0"/>
    <xf numFmtId="0" fontId="98" fillId="26" borderId="66" applyNumberFormat="0" applyAlignment="0" applyProtection="0"/>
    <xf numFmtId="0" fontId="98" fillId="26" borderId="66" applyNumberFormat="0" applyAlignment="0" applyProtection="0"/>
    <xf numFmtId="0" fontId="98" fillId="26" borderId="66" applyNumberFormat="0" applyAlignment="0" applyProtection="0"/>
    <xf numFmtId="0" fontId="99" fillId="26" borderId="66" applyNumberFormat="0" applyAlignment="0" applyProtection="0"/>
    <xf numFmtId="0" fontId="99" fillId="26" borderId="66" applyNumberFormat="0" applyAlignment="0" applyProtection="0"/>
    <xf numFmtId="0" fontId="99" fillId="26" borderId="66" applyNumberFormat="0" applyAlignment="0" applyProtection="0"/>
    <xf numFmtId="0" fontId="99" fillId="26" borderId="66" applyNumberFormat="0" applyAlignment="0" applyProtection="0"/>
    <xf numFmtId="0" fontId="99" fillId="26" borderId="66" applyNumberFormat="0" applyAlignment="0" applyProtection="0"/>
    <xf numFmtId="0" fontId="99" fillId="26" borderId="66" applyNumberFormat="0" applyAlignment="0" applyProtection="0"/>
    <xf numFmtId="0" fontId="99" fillId="26" borderId="66" applyNumberFormat="0" applyAlignment="0" applyProtection="0"/>
    <xf numFmtId="0" fontId="99" fillId="26" borderId="66" applyNumberFormat="0" applyAlignment="0" applyProtection="0"/>
    <xf numFmtId="0" fontId="99" fillId="26" borderId="66" applyNumberFormat="0" applyAlignment="0" applyProtection="0"/>
    <xf numFmtId="0" fontId="99" fillId="26" borderId="66" applyNumberFormat="0" applyAlignment="0" applyProtection="0"/>
    <xf numFmtId="0" fontId="99" fillId="26" borderId="66" applyNumberFormat="0" applyAlignment="0" applyProtection="0"/>
    <xf numFmtId="0" fontId="99" fillId="26" borderId="66" applyNumberFormat="0" applyAlignment="0" applyProtection="0"/>
    <xf numFmtId="0" fontId="99" fillId="26" borderId="66" applyNumberFormat="0" applyAlignment="0" applyProtection="0"/>
    <xf numFmtId="0" fontId="99" fillId="26" borderId="66" applyNumberFormat="0" applyAlignment="0" applyProtection="0"/>
    <xf numFmtId="0" fontId="98" fillId="26" borderId="66" applyNumberFormat="0" applyAlignment="0" applyProtection="0"/>
    <xf numFmtId="0" fontId="73" fillId="13" borderId="76" applyNumberFormat="0" applyAlignment="0" applyProtection="0"/>
    <xf numFmtId="0" fontId="115" fillId="26" borderId="77" applyNumberFormat="0" applyAlignment="0" applyProtection="0"/>
    <xf numFmtId="0" fontId="6" fillId="37" borderId="65" applyNumberFormat="0" applyFont="0" applyAlignment="0" applyProtection="0"/>
    <xf numFmtId="0" fontId="6" fillId="37" borderId="65" applyNumberFormat="0" applyFont="0" applyAlignment="0" applyProtection="0"/>
    <xf numFmtId="0" fontId="6" fillId="37" borderId="65" applyNumberFormat="0" applyFont="0" applyAlignment="0" applyProtection="0"/>
    <xf numFmtId="0" fontId="6" fillId="37" borderId="65" applyNumberFormat="0" applyFont="0" applyAlignment="0" applyProtection="0"/>
    <xf numFmtId="0" fontId="6" fillId="37" borderId="65" applyNumberFormat="0" applyFont="0" applyAlignment="0" applyProtection="0"/>
    <xf numFmtId="0" fontId="6" fillId="37" borderId="65" applyNumberFormat="0" applyFont="0" applyAlignment="0" applyProtection="0"/>
    <xf numFmtId="0" fontId="6" fillId="37" borderId="65" applyNumberFormat="0" applyFont="0" applyAlignment="0" applyProtection="0"/>
    <xf numFmtId="0" fontId="6" fillId="37" borderId="65" applyNumberFormat="0" applyFont="0" applyAlignment="0" applyProtection="0"/>
    <xf numFmtId="0" fontId="6" fillId="37" borderId="65" applyNumberFormat="0" applyFont="0" applyAlignment="0" applyProtection="0"/>
    <xf numFmtId="0" fontId="6" fillId="37" borderId="65" applyNumberFormat="0" applyFont="0" applyAlignment="0" applyProtection="0"/>
    <xf numFmtId="0" fontId="6" fillId="37" borderId="65" applyNumberFormat="0" applyFont="0" applyAlignment="0" applyProtection="0"/>
    <xf numFmtId="0" fontId="6" fillId="37" borderId="65" applyNumberFormat="0" applyFont="0" applyAlignment="0" applyProtection="0"/>
    <xf numFmtId="0" fontId="6" fillId="37" borderId="65" applyNumberFormat="0" applyFont="0" applyAlignment="0" applyProtection="0"/>
    <xf numFmtId="0" fontId="6" fillId="37" borderId="65" applyNumberFormat="0" applyFont="0" applyAlignment="0" applyProtection="0"/>
    <xf numFmtId="0" fontId="6" fillId="37" borderId="65" applyNumberFormat="0" applyFont="0" applyAlignment="0" applyProtection="0"/>
    <xf numFmtId="0" fontId="6" fillId="37" borderId="65" applyNumberFormat="0" applyFont="0" applyAlignment="0" applyProtection="0"/>
    <xf numFmtId="0" fontId="6" fillId="37" borderId="65" applyNumberFormat="0" applyFont="0" applyAlignment="0" applyProtection="0"/>
    <xf numFmtId="0" fontId="6" fillId="37" borderId="65" applyNumberFormat="0" applyFont="0" applyAlignment="0" applyProtection="0"/>
    <xf numFmtId="0" fontId="6" fillId="37" borderId="65" applyNumberFormat="0" applyFont="0" applyAlignment="0" applyProtection="0"/>
    <xf numFmtId="0" fontId="6" fillId="37" borderId="65" applyNumberFormat="0" applyFont="0" applyAlignment="0" applyProtection="0"/>
    <xf numFmtId="0" fontId="6" fillId="37" borderId="65" applyNumberFormat="0" applyFont="0" applyAlignment="0" applyProtection="0"/>
    <xf numFmtId="0" fontId="6" fillId="37" borderId="65" applyNumberFormat="0" applyFont="0" applyAlignment="0" applyProtection="0"/>
    <xf numFmtId="0" fontId="6" fillId="37" borderId="65" applyNumberFormat="0" applyFont="0" applyAlignment="0" applyProtection="0"/>
    <xf numFmtId="0" fontId="6" fillId="37" borderId="65" applyNumberFormat="0" applyFont="0" applyAlignment="0" applyProtection="0"/>
    <xf numFmtId="0" fontId="6" fillId="37" borderId="65" applyNumberFormat="0" applyFont="0" applyAlignment="0" applyProtection="0"/>
    <xf numFmtId="0" fontId="6" fillId="37" borderId="65" applyNumberFormat="0" applyFont="0" applyAlignment="0" applyProtection="0"/>
    <xf numFmtId="0" fontId="115" fillId="26" borderId="77" applyNumberFormat="0" applyAlignment="0" applyProtection="0"/>
    <xf numFmtId="0" fontId="115" fillId="26" borderId="77" applyNumberFormat="0" applyAlignment="0" applyProtection="0"/>
    <xf numFmtId="0" fontId="115" fillId="26" borderId="77" applyNumberFormat="0" applyAlignment="0" applyProtection="0"/>
    <xf numFmtId="0" fontId="115" fillId="26" borderId="77" applyNumberFormat="0" applyAlignment="0" applyProtection="0"/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0" fontId="126" fillId="0" borderId="89" applyNumberFormat="0" applyFill="0" applyAlignment="0" applyProtection="0"/>
    <xf numFmtId="0" fontId="126" fillId="0" borderId="89" applyNumberFormat="0" applyFill="0" applyAlignment="0" applyProtection="0"/>
    <xf numFmtId="0" fontId="6" fillId="37" borderId="86" applyNumberFormat="0" applyFont="0" applyAlignment="0" applyProtection="0"/>
    <xf numFmtId="0" fontId="1" fillId="0" borderId="0"/>
    <xf numFmtId="0" fontId="115" fillId="26" borderId="87" applyNumberFormat="0" applyAlignment="0" applyProtection="0"/>
    <xf numFmtId="0" fontId="115" fillId="26" borderId="87" applyNumberFormat="0" applyAlignment="0" applyProtection="0"/>
    <xf numFmtId="0" fontId="115" fillId="26" borderId="87" applyNumberFormat="0" applyAlignment="0" applyProtection="0"/>
    <xf numFmtId="49" fontId="12" fillId="3" borderId="98">
      <alignment vertical="center"/>
    </xf>
    <xf numFmtId="0" fontId="11" fillId="37" borderId="142" applyNumberFormat="0" applyFont="0" applyAlignment="0" applyProtection="0"/>
    <xf numFmtId="40" fontId="6" fillId="77" borderId="1"/>
    <xf numFmtId="40" fontId="6" fillId="78" borderId="1"/>
    <xf numFmtId="40" fontId="6" fillId="77" borderId="1"/>
    <xf numFmtId="49" fontId="207" fillId="3" borderId="98">
      <alignment vertical="center"/>
    </xf>
    <xf numFmtId="49" fontId="197" fillId="3" borderId="98">
      <alignment vertical="center"/>
    </xf>
    <xf numFmtId="40" fontId="6" fillId="43" borderId="1"/>
    <xf numFmtId="40" fontId="6" fillId="43" borderId="1"/>
    <xf numFmtId="0" fontId="6" fillId="43" borderId="1"/>
    <xf numFmtId="0" fontId="6" fillId="43" borderId="1"/>
    <xf numFmtId="181" fontId="18" fillId="34" borderId="61" applyNumberFormat="0" applyFont="0" applyAlignment="0">
      <protection locked="0"/>
    </xf>
    <xf numFmtId="181" fontId="18" fillId="34" borderId="61" applyNumberFormat="0" applyFont="0" applyAlignment="0">
      <protection locked="0"/>
    </xf>
    <xf numFmtId="181" fontId="18" fillId="34" borderId="61" applyNumberFormat="0" applyFont="0" applyAlignment="0">
      <protection locked="0"/>
    </xf>
    <xf numFmtId="181" fontId="18" fillId="34" borderId="61" applyNumberFormat="0" applyFont="0" applyAlignment="0">
      <protection locked="0"/>
    </xf>
    <xf numFmtId="181" fontId="18" fillId="34" borderId="61" applyNumberFormat="0" applyFont="0" applyAlignment="0">
      <protection locked="0"/>
    </xf>
    <xf numFmtId="181" fontId="18" fillId="34" borderId="61" applyNumberFormat="0" applyFont="0" applyAlignment="0">
      <protection locked="0"/>
    </xf>
    <xf numFmtId="181" fontId="18" fillId="34" borderId="61" applyNumberFormat="0" applyFont="0" applyAlignment="0">
      <protection locked="0"/>
    </xf>
    <xf numFmtId="181" fontId="18" fillId="34" borderId="61" applyNumberFormat="0" applyFont="0" applyAlignment="0">
      <protection locked="0"/>
    </xf>
    <xf numFmtId="181" fontId="18" fillId="34" borderId="61" applyNumberFormat="0" applyFont="0" applyAlignment="0">
      <protection locked="0"/>
    </xf>
    <xf numFmtId="181" fontId="18" fillId="34" borderId="61" applyNumberFormat="0" applyFont="0" applyAlignment="0">
      <protection locked="0"/>
    </xf>
    <xf numFmtId="181" fontId="18" fillId="34" borderId="61" applyNumberFormat="0" applyFont="0" applyAlignment="0">
      <protection locked="0"/>
    </xf>
    <xf numFmtId="181" fontId="18" fillId="34" borderId="61" applyNumberFormat="0" applyFont="0" applyAlignment="0">
      <protection locked="0"/>
    </xf>
    <xf numFmtId="181" fontId="18" fillId="34" borderId="61" applyNumberFormat="0" applyFont="0" applyAlignment="0">
      <protection locked="0"/>
    </xf>
    <xf numFmtId="181" fontId="18" fillId="34" borderId="61" applyNumberFormat="0" applyFont="0" applyAlignment="0">
      <protection locked="0"/>
    </xf>
    <xf numFmtId="10" fontId="65" fillId="32" borderId="61" applyNumberFormat="0" applyBorder="0" applyAlignment="0" applyProtection="0"/>
    <xf numFmtId="10" fontId="65" fillId="32" borderId="61" applyNumberFormat="0" applyBorder="0" applyAlignment="0" applyProtection="0"/>
    <xf numFmtId="10" fontId="65" fillId="32" borderId="61" applyNumberFormat="0" applyBorder="0" applyAlignment="0" applyProtection="0"/>
    <xf numFmtId="10" fontId="65" fillId="32" borderId="61" applyNumberFormat="0" applyBorder="0" applyAlignment="0" applyProtection="0"/>
    <xf numFmtId="10" fontId="65" fillId="32" borderId="61" applyNumberFormat="0" applyBorder="0" applyAlignment="0" applyProtection="0"/>
    <xf numFmtId="40" fontId="6" fillId="43" borderId="1"/>
    <xf numFmtId="0" fontId="11" fillId="37" borderId="124" applyNumberFormat="0" applyFont="0" applyAlignment="0" applyProtection="0"/>
    <xf numFmtId="0" fontId="6" fillId="51" borderId="97" applyNumberFormat="0" applyProtection="0">
      <alignment horizontal="left" vertical="center" indent="1"/>
    </xf>
    <xf numFmtId="4" fontId="204" fillId="7" borderId="102" applyNumberFormat="0" applyProtection="0">
      <alignment horizontal="right" vertical="center"/>
    </xf>
    <xf numFmtId="0" fontId="66" fillId="0" borderId="62">
      <alignment horizontal="left" vertical="center"/>
    </xf>
    <xf numFmtId="0" fontId="66" fillId="0" borderId="62">
      <alignment horizontal="left" vertical="center"/>
    </xf>
    <xf numFmtId="0" fontId="66" fillId="0" borderId="62">
      <alignment horizontal="left" vertical="center"/>
    </xf>
    <xf numFmtId="178" fontId="6" fillId="31" borderId="97" applyNumberFormat="0" applyProtection="0">
      <alignment horizontal="left" vertical="center" indent="1"/>
    </xf>
    <xf numFmtId="0" fontId="6" fillId="31" borderId="97" applyNumberFormat="0" applyProtection="0">
      <alignment horizontal="left" vertical="center" indent="1"/>
    </xf>
    <xf numFmtId="201" fontId="6" fillId="68" borderId="97" applyNumberFormat="0" applyProtection="0">
      <alignment horizontal="left" vertical="center" indent="1"/>
    </xf>
    <xf numFmtId="4" fontId="22" fillId="62" borderId="97" applyNumberFormat="0" applyProtection="0">
      <alignment horizontal="left" vertical="center" indent="1"/>
    </xf>
    <xf numFmtId="4" fontId="22" fillId="62" borderId="97" applyNumberFormat="0" applyProtection="0">
      <alignment horizontal="left" vertical="center" indent="1"/>
    </xf>
    <xf numFmtId="10" fontId="60" fillId="29" borderId="61" applyNumberFormat="0" applyFill="0" applyBorder="0" applyAlignment="0" applyProtection="0">
      <protection locked="0"/>
    </xf>
    <xf numFmtId="10" fontId="60" fillId="29" borderId="61" applyNumberFormat="0" applyFill="0" applyBorder="0" applyAlignment="0" applyProtection="0">
      <protection locked="0"/>
    </xf>
    <xf numFmtId="10" fontId="60" fillId="29" borderId="61" applyNumberFormat="0" applyFill="0" applyBorder="0" applyAlignment="0" applyProtection="0">
      <protection locked="0"/>
    </xf>
    <xf numFmtId="10" fontId="60" fillId="29" borderId="61" applyNumberFormat="0" applyFill="0" applyBorder="0" applyAlignment="0" applyProtection="0">
      <protection locked="0"/>
    </xf>
    <xf numFmtId="10" fontId="60" fillId="29" borderId="61" applyNumberFormat="0" applyFill="0" applyBorder="0" applyAlignment="0" applyProtection="0">
      <protection locked="0"/>
    </xf>
    <xf numFmtId="10" fontId="60" fillId="29" borderId="61" applyNumberFormat="0" applyFill="0" applyBorder="0" applyAlignment="0" applyProtection="0">
      <protection locked="0"/>
    </xf>
    <xf numFmtId="10" fontId="60" fillId="29" borderId="61" applyNumberFormat="0" applyFill="0" applyBorder="0" applyAlignment="0" applyProtection="0">
      <protection locked="0"/>
    </xf>
    <xf numFmtId="40" fontId="6" fillId="70" borderId="83"/>
    <xf numFmtId="40" fontId="6" fillId="70" borderId="83"/>
    <xf numFmtId="40" fontId="6" fillId="43" borderId="83"/>
    <xf numFmtId="0" fontId="6" fillId="72" borderId="83"/>
    <xf numFmtId="4" fontId="54" fillId="52" borderId="153" applyNumberFormat="0" applyProtection="0">
      <alignment horizontal="right" vertical="center"/>
    </xf>
    <xf numFmtId="180" fontId="51" fillId="0" borderId="63" applyFill="0" applyProtection="0"/>
    <xf numFmtId="180" fontId="51" fillId="0" borderId="63" applyFill="0" applyProtection="0"/>
    <xf numFmtId="180" fontId="51" fillId="0" borderId="63" applyFill="0" applyProtection="0"/>
    <xf numFmtId="180" fontId="51" fillId="0" borderId="63" applyFill="0" applyProtection="0"/>
    <xf numFmtId="180" fontId="51" fillId="0" borderId="63" applyFill="0" applyProtection="0"/>
    <xf numFmtId="180" fontId="51" fillId="0" borderId="63" applyFill="0" applyProtection="0"/>
    <xf numFmtId="180" fontId="51" fillId="0" borderId="63" applyFill="0" applyProtection="0"/>
    <xf numFmtId="180" fontId="51" fillId="0" borderId="63" applyFill="0" applyProtection="0"/>
    <xf numFmtId="180" fontId="51" fillId="0" borderId="63" applyFill="0" applyProtection="0"/>
    <xf numFmtId="180" fontId="51" fillId="0" borderId="63" applyFill="0" applyProtection="0"/>
    <xf numFmtId="180" fontId="51" fillId="0" borderId="63" applyFill="0" applyProtection="0"/>
    <xf numFmtId="180" fontId="51" fillId="0" borderId="63" applyFill="0" applyProtection="0"/>
    <xf numFmtId="40" fontId="6" fillId="47" borderId="83"/>
    <xf numFmtId="40" fontId="6" fillId="70" borderId="83"/>
    <xf numFmtId="40" fontId="6" fillId="43" borderId="83"/>
    <xf numFmtId="5" fontId="39" fillId="0" borderId="114" applyAlignment="0" applyProtection="0"/>
    <xf numFmtId="0" fontId="44" fillId="26" borderId="115" applyNumberFormat="0" applyAlignment="0" applyProtection="0"/>
    <xf numFmtId="0" fontId="6" fillId="31" borderId="66" applyNumberFormat="0" applyProtection="0">
      <alignment horizontal="left" vertical="center" indent="1"/>
    </xf>
    <xf numFmtId="0" fontId="6" fillId="66" borderId="66" applyNumberFormat="0" applyProtection="0">
      <alignment horizontal="left" vertical="center" indent="1"/>
    </xf>
    <xf numFmtId="4" fontId="54" fillId="56" borderId="135" applyNumberFormat="0" applyProtection="0">
      <alignment horizontal="right" vertical="center"/>
    </xf>
    <xf numFmtId="0" fontId="6" fillId="31" borderId="135" applyNumberFormat="0" applyProtection="0">
      <alignment horizontal="left" vertical="center" indent="1"/>
    </xf>
    <xf numFmtId="178" fontId="6" fillId="51" borderId="135" applyNumberFormat="0" applyProtection="0">
      <alignment horizontal="left" vertical="center" indent="1"/>
    </xf>
    <xf numFmtId="0" fontId="44" fillId="26" borderId="64" applyNumberFormat="0" applyAlignment="0" applyProtection="0"/>
    <xf numFmtId="0" fontId="44" fillId="26" borderId="64" applyNumberFormat="0" applyAlignment="0" applyProtection="0"/>
    <xf numFmtId="0" fontId="44" fillId="26" borderId="64" applyNumberFormat="0" applyAlignment="0" applyProtection="0"/>
    <xf numFmtId="0" fontId="44" fillId="26" borderId="64" applyNumberFormat="0" applyAlignment="0" applyProtection="0"/>
    <xf numFmtId="0" fontId="44" fillId="26" borderId="64" applyNumberFormat="0" applyAlignment="0" applyProtection="0"/>
    <xf numFmtId="0" fontId="44" fillId="26" borderId="64" applyNumberFormat="0" applyAlignment="0" applyProtection="0"/>
    <xf numFmtId="0" fontId="44" fillId="26" borderId="64" applyNumberFormat="0" applyAlignment="0" applyProtection="0"/>
    <xf numFmtId="0" fontId="44" fillId="26" borderId="64" applyNumberFormat="0" applyAlignment="0" applyProtection="0"/>
    <xf numFmtId="0" fontId="44" fillId="26" borderId="64" applyNumberFormat="0" applyAlignment="0" applyProtection="0"/>
    <xf numFmtId="0" fontId="44" fillId="26" borderId="64" applyNumberFormat="0" applyAlignment="0" applyProtection="0"/>
    <xf numFmtId="0" fontId="44" fillId="26" borderId="64" applyNumberFormat="0" applyAlignment="0" applyProtection="0"/>
    <xf numFmtId="0" fontId="45" fillId="26" borderId="64" applyNumberFormat="0" applyAlignment="0" applyProtection="0"/>
    <xf numFmtId="0" fontId="45" fillId="26" borderId="64" applyNumberFormat="0" applyAlignment="0" applyProtection="0"/>
    <xf numFmtId="0" fontId="45" fillId="26" borderId="64" applyNumberFormat="0" applyAlignment="0" applyProtection="0"/>
    <xf numFmtId="0" fontId="45" fillId="26" borderId="64" applyNumberFormat="0" applyAlignment="0" applyProtection="0"/>
    <xf numFmtId="0" fontId="45" fillId="26" borderId="64" applyNumberFormat="0" applyAlignment="0" applyProtection="0"/>
    <xf numFmtId="0" fontId="45" fillId="26" borderId="64" applyNumberFormat="0" applyAlignment="0" applyProtection="0"/>
    <xf numFmtId="0" fontId="45" fillId="26" borderId="64" applyNumberFormat="0" applyAlignment="0" applyProtection="0"/>
    <xf numFmtId="0" fontId="45" fillId="26" borderId="64" applyNumberFormat="0" applyAlignment="0" applyProtection="0"/>
    <xf numFmtId="0" fontId="45" fillId="26" borderId="64" applyNumberFormat="0" applyAlignment="0" applyProtection="0"/>
    <xf numFmtId="0" fontId="45" fillId="26" borderId="64" applyNumberFormat="0" applyAlignment="0" applyProtection="0"/>
    <xf numFmtId="0" fontId="45" fillId="26" borderId="64" applyNumberFormat="0" applyAlignment="0" applyProtection="0"/>
    <xf numFmtId="0" fontId="45" fillId="26" borderId="64" applyNumberFormat="0" applyAlignment="0" applyProtection="0"/>
    <xf numFmtId="0" fontId="45" fillId="26" borderId="64" applyNumberFormat="0" applyAlignment="0" applyProtection="0"/>
    <xf numFmtId="0" fontId="45" fillId="26" borderId="64" applyNumberFormat="0" applyAlignment="0" applyProtection="0"/>
    <xf numFmtId="0" fontId="44" fillId="26" borderId="64" applyNumberFormat="0" applyAlignment="0" applyProtection="0"/>
    <xf numFmtId="0" fontId="6" fillId="37" borderId="116" applyNumberFormat="0" applyFont="0" applyAlignment="0" applyProtection="0"/>
    <xf numFmtId="0" fontId="6" fillId="37" borderId="116" applyNumberFormat="0" applyFont="0" applyAlignment="0" applyProtection="0"/>
    <xf numFmtId="250" fontId="6" fillId="34" borderId="1" applyNumberFormat="0" applyFont="0" applyAlignment="0">
      <protection locked="0"/>
    </xf>
    <xf numFmtId="250" fontId="6" fillId="34" borderId="1" applyNumberFormat="0" applyFont="0" applyAlignment="0">
      <protection locked="0"/>
    </xf>
    <xf numFmtId="0" fontId="6" fillId="37" borderId="116" applyNumberFormat="0" applyFont="0" applyAlignment="0" applyProtection="0"/>
    <xf numFmtId="5" fontId="38" fillId="0" borderId="63" applyAlignment="0" applyProtection="0"/>
    <xf numFmtId="5" fontId="38" fillId="0" borderId="63" applyAlignment="0" applyProtection="0"/>
    <xf numFmtId="5" fontId="38" fillId="0" borderId="63" applyAlignment="0" applyProtection="0"/>
    <xf numFmtId="5" fontId="38" fillId="0" borderId="63" applyAlignment="0" applyProtection="0"/>
    <xf numFmtId="5" fontId="38" fillId="0" borderId="63" applyAlignment="0" applyProtection="0"/>
    <xf numFmtId="5" fontId="38" fillId="0" borderId="63" applyAlignment="0" applyProtection="0"/>
    <xf numFmtId="5" fontId="38" fillId="0" borderId="63" applyAlignment="0" applyProtection="0"/>
    <xf numFmtId="5" fontId="38" fillId="0" borderId="63" applyAlignment="0" applyProtection="0"/>
    <xf numFmtId="5" fontId="38" fillId="0" borderId="63" applyAlignment="0" applyProtection="0"/>
    <xf numFmtId="5" fontId="38" fillId="0" borderId="63" applyAlignment="0" applyProtection="0"/>
    <xf numFmtId="5" fontId="38" fillId="0" borderId="63" applyAlignment="0" applyProtection="0"/>
    <xf numFmtId="5" fontId="38" fillId="0" borderId="63" applyAlignment="0" applyProtection="0"/>
    <xf numFmtId="5" fontId="39" fillId="0" borderId="63" applyAlignment="0" applyProtection="0"/>
    <xf numFmtId="5" fontId="39" fillId="0" borderId="63" applyAlignment="0" applyProtection="0"/>
    <xf numFmtId="5" fontId="39" fillId="0" borderId="63" applyAlignment="0" applyProtection="0"/>
    <xf numFmtId="5" fontId="39" fillId="0" borderId="63" applyAlignment="0" applyProtection="0"/>
    <xf numFmtId="5" fontId="39" fillId="0" borderId="63" applyAlignment="0" applyProtection="0"/>
    <xf numFmtId="5" fontId="39" fillId="0" borderId="63" applyAlignment="0" applyProtection="0"/>
    <xf numFmtId="5" fontId="39" fillId="0" borderId="63" applyAlignment="0" applyProtection="0"/>
    <xf numFmtId="5" fontId="39" fillId="0" borderId="63" applyAlignment="0" applyProtection="0"/>
    <xf numFmtId="5" fontId="39" fillId="0" borderId="63" applyAlignment="0" applyProtection="0"/>
    <xf numFmtId="5" fontId="39" fillId="0" borderId="63" applyAlignment="0" applyProtection="0"/>
    <xf numFmtId="5" fontId="39" fillId="0" borderId="63" applyAlignment="0" applyProtection="0"/>
    <xf numFmtId="5" fontId="39" fillId="0" borderId="63" applyAlignment="0" applyProtection="0"/>
    <xf numFmtId="5" fontId="39" fillId="0" borderId="63" applyAlignment="0" applyProtection="0"/>
    <xf numFmtId="5" fontId="39" fillId="0" borderId="63" applyAlignment="0" applyProtection="0"/>
    <xf numFmtId="5" fontId="38" fillId="0" borderId="63" applyAlignment="0" applyProtection="0"/>
    <xf numFmtId="49" fontId="13" fillId="3" borderId="136">
      <alignment vertical="center"/>
    </xf>
    <xf numFmtId="0" fontId="126" fillId="0" borderId="145" applyNumberFormat="0" applyFill="0" applyAlignment="0" applyProtection="0"/>
    <xf numFmtId="49" fontId="13" fillId="3" borderId="118">
      <alignment vertical="center"/>
    </xf>
    <xf numFmtId="49" fontId="13" fillId="3" borderId="118">
      <alignment vertical="center"/>
    </xf>
    <xf numFmtId="49" fontId="13" fillId="3" borderId="118">
      <alignment vertical="center"/>
    </xf>
    <xf numFmtId="49" fontId="13" fillId="3" borderId="118">
      <alignment vertical="center"/>
    </xf>
    <xf numFmtId="49" fontId="12" fillId="3" borderId="118">
      <alignment vertical="center"/>
    </xf>
    <xf numFmtId="49" fontId="13" fillId="3" borderId="118">
      <alignment vertical="center"/>
    </xf>
    <xf numFmtId="49" fontId="13" fillId="3" borderId="118">
      <alignment vertical="center"/>
    </xf>
    <xf numFmtId="49" fontId="13" fillId="3" borderId="118">
      <alignment vertical="center"/>
    </xf>
    <xf numFmtId="49" fontId="13" fillId="3" borderId="118">
      <alignment vertical="center"/>
    </xf>
    <xf numFmtId="49" fontId="13" fillId="3" borderId="118">
      <alignment vertical="center"/>
    </xf>
    <xf numFmtId="49" fontId="12" fillId="3" borderId="118">
      <alignment vertical="center"/>
    </xf>
    <xf numFmtId="0" fontId="6" fillId="37" borderId="124" applyNumberFormat="0" applyFont="0" applyAlignment="0" applyProtection="0"/>
    <xf numFmtId="0" fontId="11" fillId="37" borderId="152" applyNumberFormat="0" applyFont="0" applyAlignment="0" applyProtection="0"/>
    <xf numFmtId="0" fontId="11" fillId="37" borderId="152" applyNumberFormat="0" applyFont="0" applyAlignment="0" applyProtection="0"/>
    <xf numFmtId="4" fontId="106" fillId="27" borderId="113">
      <alignment horizontal="left" vertical="center" wrapText="1"/>
    </xf>
    <xf numFmtId="0" fontId="115" fillId="26" borderId="117" applyNumberFormat="0" applyAlignment="0" applyProtection="0"/>
    <xf numFmtId="0" fontId="11" fillId="37" borderId="124" applyNumberFormat="0" applyFont="0" applyAlignment="0" applyProtection="0"/>
    <xf numFmtId="0" fontId="6" fillId="37" borderId="124" applyNumberFormat="0" applyFont="0" applyAlignment="0" applyProtection="0"/>
    <xf numFmtId="0" fontId="11" fillId="37" borderId="124" applyNumberFormat="0" applyFont="0" applyAlignment="0" applyProtection="0"/>
    <xf numFmtId="0" fontId="115" fillId="26" borderId="125" applyNumberFormat="0" applyAlignment="0" applyProtection="0"/>
    <xf numFmtId="49" fontId="13" fillId="3" borderId="126">
      <alignment vertical="center"/>
    </xf>
    <xf numFmtId="49" fontId="13" fillId="3" borderId="126">
      <alignment vertical="center"/>
    </xf>
    <xf numFmtId="49" fontId="13" fillId="3" borderId="126">
      <alignment vertical="center"/>
    </xf>
    <xf numFmtId="0" fontId="6" fillId="37" borderId="124" applyNumberFormat="0" applyFont="0" applyAlignment="0" applyProtection="0"/>
    <xf numFmtId="0" fontId="11" fillId="37" borderId="116" applyNumberFormat="0" applyFont="0" applyAlignment="0" applyProtection="0"/>
    <xf numFmtId="0" fontId="11" fillId="37" borderId="116" applyNumberFormat="0" applyFont="0" applyAlignment="0" applyProtection="0"/>
    <xf numFmtId="0" fontId="11" fillId="37" borderId="116" applyNumberFormat="0" applyFont="0" applyAlignment="0" applyProtection="0"/>
    <xf numFmtId="0" fontId="11" fillId="37" borderId="116" applyNumberFormat="0" applyFont="0" applyAlignment="0" applyProtection="0"/>
    <xf numFmtId="0" fontId="11" fillId="37" borderId="116" applyNumberFormat="0" applyFont="0" applyAlignment="0" applyProtection="0"/>
    <xf numFmtId="0" fontId="6" fillId="37" borderId="116" applyNumberFormat="0" applyFont="0" applyAlignment="0" applyProtection="0"/>
    <xf numFmtId="0" fontId="6" fillId="37" borderId="116" applyNumberFormat="0" applyFont="0" applyAlignment="0" applyProtection="0"/>
    <xf numFmtId="0" fontId="11" fillId="37" borderId="116" applyNumberFormat="0" applyFont="0" applyAlignment="0" applyProtection="0"/>
    <xf numFmtId="0" fontId="11" fillId="37" borderId="116" applyNumberFormat="0" applyFont="0" applyAlignment="0" applyProtection="0"/>
    <xf numFmtId="0" fontId="11" fillId="37" borderId="116" applyNumberFormat="0" applyFont="0" applyAlignment="0" applyProtection="0"/>
    <xf numFmtId="0" fontId="11" fillId="37" borderId="116" applyNumberFormat="0" applyFont="0" applyAlignment="0" applyProtection="0"/>
    <xf numFmtId="0" fontId="11" fillId="37" borderId="116" applyNumberFormat="0" applyFont="0" applyAlignment="0" applyProtection="0"/>
    <xf numFmtId="0" fontId="11" fillId="37" borderId="116" applyNumberFormat="0" applyFont="0" applyAlignment="0" applyProtection="0"/>
    <xf numFmtId="0" fontId="6" fillId="66" borderId="153" applyNumberFormat="0" applyProtection="0">
      <alignment horizontal="left" vertical="center" indent="1"/>
    </xf>
    <xf numFmtId="178" fontId="6" fillId="67" borderId="153" applyNumberFormat="0" applyProtection="0">
      <alignment horizontal="left" vertical="center" indent="1"/>
    </xf>
    <xf numFmtId="0" fontId="126" fillId="0" borderId="119" applyNumberFormat="0" applyFill="0" applyAlignment="0" applyProtection="0"/>
    <xf numFmtId="0" fontId="126" fillId="0" borderId="119" applyNumberFormat="0" applyFill="0" applyAlignment="0" applyProtection="0"/>
    <xf numFmtId="0" fontId="116" fillId="26" borderId="115" applyNumberFormat="0" applyAlignment="0" applyProtection="0"/>
    <xf numFmtId="250" fontId="6" fillId="34" borderId="83" applyNumberFormat="0" applyFont="0" applyAlignment="0">
      <protection locked="0"/>
    </xf>
    <xf numFmtId="4" fontId="202" fillId="62" borderId="107" applyNumberFormat="0" applyProtection="0">
      <alignment horizontal="right" vertical="center"/>
    </xf>
    <xf numFmtId="4" fontId="204" fillId="7" borderId="112" applyNumberFormat="0" applyProtection="0">
      <alignment horizontal="right" vertical="center"/>
    </xf>
    <xf numFmtId="178" fontId="6" fillId="51" borderId="107" applyNumberFormat="0" applyProtection="0">
      <alignment horizontal="left" vertical="center" indent="1"/>
    </xf>
    <xf numFmtId="0" fontId="66" fillId="0" borderId="84">
      <alignment horizontal="left" vertical="center"/>
    </xf>
    <xf numFmtId="201" fontId="6" fillId="68" borderId="107" applyNumberFormat="0" applyProtection="0">
      <alignment horizontal="left" vertical="center" indent="1"/>
    </xf>
    <xf numFmtId="0" fontId="6" fillId="64" borderId="107" applyNumberFormat="0" applyProtection="0">
      <alignment horizontal="left" vertical="center" indent="1"/>
    </xf>
    <xf numFmtId="178" fontId="6" fillId="64" borderId="107" applyNumberFormat="0" applyProtection="0">
      <alignment horizontal="left" vertical="center" indent="1"/>
    </xf>
    <xf numFmtId="178" fontId="6" fillId="64" borderId="107" applyNumberFormat="0" applyProtection="0">
      <alignment horizontal="left" vertical="center" indent="1"/>
    </xf>
    <xf numFmtId="0" fontId="6" fillId="64" borderId="107" applyNumberFormat="0" applyProtection="0">
      <alignment horizontal="left" vertical="center" indent="1"/>
    </xf>
    <xf numFmtId="201" fontId="6" fillId="65" borderId="107" applyNumberFormat="0" applyProtection="0">
      <alignment horizontal="left" vertical="center" indent="1"/>
    </xf>
    <xf numFmtId="178" fontId="6" fillId="64" borderId="107" applyNumberFormat="0" applyProtection="0">
      <alignment horizontal="left" vertical="center" indent="1"/>
    </xf>
    <xf numFmtId="4" fontId="54" fillId="56" borderId="107" applyNumberFormat="0" applyProtection="0">
      <alignment horizontal="right" vertical="center"/>
    </xf>
    <xf numFmtId="4" fontId="54" fillId="55" borderId="107" applyNumberFormat="0" applyProtection="0">
      <alignment horizontal="right" vertical="center"/>
    </xf>
    <xf numFmtId="4" fontId="54" fillId="54" borderId="107" applyNumberFormat="0" applyProtection="0">
      <alignment horizontal="right" vertical="center"/>
    </xf>
    <xf numFmtId="4" fontId="65" fillId="20" borderId="112" applyNumberFormat="0" applyProtection="0">
      <alignment horizontal="left" vertical="center" indent="1"/>
    </xf>
    <xf numFmtId="178" fontId="6" fillId="51" borderId="107" applyNumberFormat="0" applyProtection="0">
      <alignment horizontal="left" vertical="center" indent="1"/>
    </xf>
    <xf numFmtId="178" fontId="6" fillId="51" borderId="107" applyNumberFormat="0" applyProtection="0">
      <alignment horizontal="left" vertical="center" indent="1"/>
    </xf>
    <xf numFmtId="0" fontId="11" fillId="37" borderId="134" applyNumberFormat="0" applyFont="0" applyAlignment="0" applyProtection="0"/>
    <xf numFmtId="0" fontId="11" fillId="37" borderId="134" applyNumberFormat="0" applyFont="0" applyAlignment="0" applyProtection="0"/>
    <xf numFmtId="178" fontId="172" fillId="31" borderId="84" applyAlignment="0" applyProtection="0"/>
    <xf numFmtId="0" fontId="11" fillId="37" borderId="134" applyNumberFormat="0" applyFont="0" applyAlignment="0" applyProtection="0"/>
    <xf numFmtId="0" fontId="11" fillId="37" borderId="134" applyNumberFormat="0" applyFont="0" applyAlignment="0" applyProtection="0"/>
    <xf numFmtId="0" fontId="11" fillId="37" borderId="134" applyNumberFormat="0" applyFont="0" applyAlignment="0" applyProtection="0"/>
    <xf numFmtId="0" fontId="11" fillId="37" borderId="134" applyNumberFormat="0" applyFont="0" applyAlignment="0" applyProtection="0"/>
    <xf numFmtId="0" fontId="11" fillId="37" borderId="134" applyNumberFormat="0" applyFont="0" applyAlignment="0" applyProtection="0"/>
    <xf numFmtId="0" fontId="11" fillId="37" borderId="134" applyNumberFormat="0" applyFont="0" applyAlignment="0" applyProtection="0"/>
    <xf numFmtId="0" fontId="11" fillId="37" borderId="134" applyNumberFormat="0" applyFont="0" applyAlignment="0" applyProtection="0"/>
    <xf numFmtId="0" fontId="126" fillId="0" borderId="137" applyNumberFormat="0" applyFill="0" applyAlignment="0" applyProtection="0"/>
    <xf numFmtId="0" fontId="126" fillId="0" borderId="137" applyNumberFormat="0" applyFill="0" applyAlignment="0" applyProtection="0"/>
    <xf numFmtId="37" fontId="103" fillId="31" borderId="83" applyFill="0" applyBorder="0" applyProtection="0"/>
    <xf numFmtId="0" fontId="73" fillId="13" borderId="151" applyNumberFormat="0" applyAlignment="0" applyProtection="0"/>
    <xf numFmtId="4" fontId="54" fillId="59" borderId="153" applyNumberFormat="0" applyProtection="0">
      <alignment horizontal="right" vertical="center"/>
    </xf>
    <xf numFmtId="0" fontId="126" fillId="0" borderId="127" applyNumberFormat="0" applyFill="0" applyAlignment="0" applyProtection="0"/>
    <xf numFmtId="0" fontId="126" fillId="0" borderId="127" applyNumberFormat="0" applyFill="0" applyAlignment="0" applyProtection="0"/>
    <xf numFmtId="49" fontId="13" fillId="3" borderId="126">
      <alignment vertical="center"/>
    </xf>
    <xf numFmtId="49" fontId="12" fillId="3" borderId="126">
      <alignment vertical="center"/>
    </xf>
    <xf numFmtId="0" fontId="126" fillId="0" borderId="127" applyNumberFormat="0" applyFill="0" applyAlignment="0" applyProtection="0"/>
    <xf numFmtId="0" fontId="11" fillId="37" borderId="124" applyNumberFormat="0" applyFont="0" applyAlignment="0" applyProtection="0"/>
    <xf numFmtId="0" fontId="6" fillId="37" borderId="124" applyNumberFormat="0" applyFont="0" applyAlignment="0" applyProtection="0"/>
    <xf numFmtId="0" fontId="6" fillId="37" borderId="124" applyNumberFormat="0" applyFont="0" applyAlignment="0" applyProtection="0"/>
    <xf numFmtId="0" fontId="11" fillId="37" borderId="134" applyNumberFormat="0" applyFont="0" applyAlignment="0" applyProtection="0"/>
    <xf numFmtId="49" fontId="207" fillId="48" borderId="144">
      <alignment vertical="center"/>
    </xf>
    <xf numFmtId="0" fontId="115" fillId="26" borderId="97" applyNumberFormat="0" applyAlignment="0" applyProtection="0"/>
    <xf numFmtId="4" fontId="6" fillId="0" borderId="1"/>
    <xf numFmtId="0" fontId="116" fillId="26" borderId="151" applyNumberFormat="0" applyAlignment="0" applyProtection="0"/>
    <xf numFmtId="0" fontId="11" fillId="37" borderId="116" applyNumberFormat="0" applyFont="0" applyAlignment="0" applyProtection="0"/>
    <xf numFmtId="0" fontId="11" fillId="37" borderId="142" applyNumberFormat="0" applyFont="0" applyAlignment="0" applyProtection="0"/>
    <xf numFmtId="0" fontId="11" fillId="37" borderId="142" applyNumberFormat="0" applyFont="0" applyAlignment="0" applyProtection="0"/>
    <xf numFmtId="0" fontId="11" fillId="37" borderId="96" applyNumberFormat="0" applyFont="0" applyAlignment="0" applyProtection="0"/>
    <xf numFmtId="0" fontId="11" fillId="37" borderId="96" applyNumberFormat="0" applyFont="0" applyAlignment="0" applyProtection="0"/>
    <xf numFmtId="178" fontId="6" fillId="64" borderId="87" applyNumberFormat="0" applyProtection="0">
      <alignment horizontal="left" vertical="center" indent="1"/>
    </xf>
    <xf numFmtId="178" fontId="6" fillId="66" borderId="87" applyNumberFormat="0" applyProtection="0">
      <alignment horizontal="left" vertical="center" indent="1"/>
    </xf>
    <xf numFmtId="0" fontId="6" fillId="31" borderId="87" applyNumberFormat="0" applyProtection="0">
      <alignment horizontal="left" vertical="center" indent="1"/>
    </xf>
    <xf numFmtId="0" fontId="6" fillId="31" borderId="87" applyNumberFormat="0" applyProtection="0">
      <alignment horizontal="left" vertical="center" indent="1"/>
    </xf>
    <xf numFmtId="0" fontId="6" fillId="51" borderId="87" applyNumberFormat="0" applyProtection="0">
      <alignment horizontal="left" vertical="center" indent="1"/>
    </xf>
    <xf numFmtId="178" fontId="6" fillId="51" borderId="87" applyNumberFormat="0" applyProtection="0">
      <alignment horizontal="left" vertical="center" indent="1"/>
    </xf>
    <xf numFmtId="201" fontId="6" fillId="69" borderId="87" applyNumberFormat="0" applyProtection="0">
      <alignment horizontal="left" vertical="center" indent="1"/>
    </xf>
    <xf numFmtId="201" fontId="6" fillId="69" borderId="87" applyNumberFormat="0" applyProtection="0">
      <alignment horizontal="left" vertical="center" indent="1"/>
    </xf>
    <xf numFmtId="0" fontId="6" fillId="51" borderId="87" applyNumberFormat="0" applyProtection="0">
      <alignment horizontal="left" vertical="center" indent="1"/>
    </xf>
    <xf numFmtId="201" fontId="6" fillId="69" borderId="87" applyNumberFormat="0" applyProtection="0">
      <alignment horizontal="left" vertical="center" indent="1"/>
    </xf>
    <xf numFmtId="0" fontId="6" fillId="51" borderId="87" applyNumberFormat="0" applyProtection="0">
      <alignment horizontal="left" vertical="center" indent="1"/>
    </xf>
    <xf numFmtId="178" fontId="6" fillId="51" borderId="87" applyNumberFormat="0" applyProtection="0">
      <alignment horizontal="left" vertical="center" indent="1"/>
    </xf>
    <xf numFmtId="178" fontId="6" fillId="51" borderId="87" applyNumberFormat="0" applyProtection="0">
      <alignment horizontal="left" vertical="center" indent="1"/>
    </xf>
    <xf numFmtId="178" fontId="6" fillId="51" borderId="87" applyNumberFormat="0" applyProtection="0">
      <alignment horizontal="left" vertical="center" indent="1"/>
    </xf>
    <xf numFmtId="0" fontId="6" fillId="51" borderId="87" applyNumberFormat="0" applyProtection="0">
      <alignment horizontal="left" vertical="center" indent="1"/>
    </xf>
    <xf numFmtId="4" fontId="54" fillId="32" borderId="87" applyNumberFormat="0" applyProtection="0">
      <alignment vertical="center"/>
    </xf>
    <xf numFmtId="4" fontId="202" fillId="32" borderId="87" applyNumberFormat="0" applyProtection="0">
      <alignment vertical="center"/>
    </xf>
    <xf numFmtId="0" fontId="11" fillId="37" borderId="96" applyNumberFormat="0" applyFont="0" applyAlignment="0" applyProtection="0"/>
    <xf numFmtId="0" fontId="11" fillId="37" borderId="96" applyNumberFormat="0" applyFont="0" applyAlignment="0" applyProtection="0"/>
    <xf numFmtId="0" fontId="11" fillId="37" borderId="96" applyNumberFormat="0" applyFont="0" applyAlignment="0" applyProtection="0"/>
    <xf numFmtId="49" fontId="13" fillId="3" borderId="118">
      <alignment vertical="center"/>
    </xf>
    <xf numFmtId="0" fontId="116" fillId="26" borderId="105" applyNumberFormat="0" applyAlignment="0" applyProtection="0"/>
    <xf numFmtId="0" fontId="126" fillId="0" borderId="99" applyNumberFormat="0" applyFill="0" applyAlignment="0" applyProtection="0"/>
    <xf numFmtId="0" fontId="6" fillId="0" borderId="1">
      <alignment horizontal="right"/>
    </xf>
    <xf numFmtId="0" fontId="6" fillId="0" borderId="1">
      <alignment horizontal="right"/>
    </xf>
    <xf numFmtId="0" fontId="6" fillId="0" borderId="1">
      <alignment horizontal="right"/>
    </xf>
    <xf numFmtId="178" fontId="6" fillId="31" borderId="125" applyNumberFormat="0" applyProtection="0">
      <alignment horizontal="left" vertical="center" indent="1"/>
    </xf>
    <xf numFmtId="4" fontId="22" fillId="64" borderId="125" applyNumberFormat="0" applyProtection="0">
      <alignment horizontal="left" vertical="center" indent="1"/>
    </xf>
    <xf numFmtId="0" fontId="116" fillId="26" borderId="95" applyNumberFormat="0" applyAlignment="0" applyProtection="0"/>
    <xf numFmtId="0" fontId="116" fillId="26" borderId="95" applyNumberFormat="0" applyAlignment="0" applyProtection="0"/>
    <xf numFmtId="0" fontId="116" fillId="26" borderId="95" applyNumberFormat="0" applyAlignment="0" applyProtection="0"/>
    <xf numFmtId="0" fontId="73" fillId="13" borderId="95" applyNumberFormat="0" applyAlignment="0" applyProtection="0"/>
    <xf numFmtId="0" fontId="73" fillId="13" borderId="95" applyNumberFormat="0" applyAlignment="0" applyProtection="0"/>
    <xf numFmtId="4" fontId="22" fillId="64" borderId="143" applyNumberFormat="0" applyProtection="0">
      <alignment horizontal="left" vertical="center" indent="1"/>
    </xf>
    <xf numFmtId="0" fontId="6" fillId="51" borderId="135" applyNumberFormat="0" applyProtection="0">
      <alignment horizontal="left" vertical="center" indent="1"/>
    </xf>
    <xf numFmtId="0" fontId="115" fillId="26" borderId="125" applyNumberFormat="0" applyAlignment="0" applyProtection="0"/>
    <xf numFmtId="49" fontId="13" fillId="3" borderId="118">
      <alignment vertical="center"/>
    </xf>
    <xf numFmtId="180" fontId="51" fillId="0" borderId="94" applyFill="0" applyProtection="0"/>
    <xf numFmtId="49" fontId="12" fillId="3" borderId="118">
      <alignment vertical="center"/>
    </xf>
    <xf numFmtId="0" fontId="11" fillId="37" borderId="124" applyNumberFormat="0" applyFont="0" applyAlignment="0" applyProtection="0"/>
    <xf numFmtId="5" fontId="38" fillId="0" borderId="94" applyAlignment="0" applyProtection="0"/>
    <xf numFmtId="178" fontId="6" fillId="51" borderId="77" applyNumberFormat="0" applyProtection="0">
      <alignment horizontal="left" vertical="center" indent="1"/>
    </xf>
    <xf numFmtId="40" fontId="6" fillId="74" borderId="73"/>
    <xf numFmtId="49" fontId="207" fillId="48" borderId="136">
      <alignment horizontal="center"/>
    </xf>
    <xf numFmtId="49" fontId="6" fillId="48" borderId="136">
      <alignment horizontal="center"/>
    </xf>
    <xf numFmtId="49" fontId="12" fillId="3" borderId="154">
      <alignment vertical="center"/>
    </xf>
    <xf numFmtId="0" fontId="126" fillId="0" borderId="155" applyNumberFormat="0" applyFill="0" applyAlignment="0" applyProtection="0"/>
    <xf numFmtId="0" fontId="126" fillId="0" borderId="155" applyNumberFormat="0" applyFill="0" applyAlignment="0" applyProtection="0"/>
    <xf numFmtId="0" fontId="11" fillId="37" borderId="152" applyNumberFormat="0" applyFont="0" applyAlignment="0" applyProtection="0"/>
    <xf numFmtId="0" fontId="126" fillId="0" borderId="145" applyNumberFormat="0" applyFill="0" applyAlignment="0" applyProtection="0"/>
    <xf numFmtId="0" fontId="126" fillId="0" borderId="145" applyNumberFormat="0" applyFill="0" applyAlignment="0" applyProtection="0"/>
    <xf numFmtId="0" fontId="11" fillId="37" borderId="152" applyNumberFormat="0" applyFont="0" applyAlignment="0" applyProtection="0"/>
    <xf numFmtId="0" fontId="11" fillId="37" borderId="152" applyNumberFormat="0" applyFont="0" applyAlignment="0" applyProtection="0"/>
    <xf numFmtId="49" fontId="207" fillId="48" borderId="118">
      <alignment vertical="center"/>
    </xf>
    <xf numFmtId="40" fontId="6" fillId="77" borderId="1"/>
    <xf numFmtId="0" fontId="116" fillId="26" borderId="151" applyNumberFormat="0" applyAlignment="0" applyProtection="0"/>
    <xf numFmtId="0" fontId="98" fillId="26" borderId="117" applyNumberFormat="0" applyAlignment="0" applyProtection="0"/>
    <xf numFmtId="49" fontId="13" fillId="3" borderId="67">
      <alignment vertical="center"/>
    </xf>
    <xf numFmtId="0" fontId="99" fillId="26" borderId="117" applyNumberFormat="0" applyAlignment="0" applyProtection="0"/>
    <xf numFmtId="0" fontId="14" fillId="37" borderId="106" applyNumberFormat="0" applyFont="0" applyAlignment="0" applyProtection="0"/>
    <xf numFmtId="49" fontId="207" fillId="3" borderId="154">
      <alignment vertical="center"/>
    </xf>
    <xf numFmtId="0" fontId="99" fillId="26" borderId="117" applyNumberFormat="0" applyAlignment="0" applyProtection="0"/>
    <xf numFmtId="178" fontId="6" fillId="51" borderId="97" applyNumberFormat="0" applyProtection="0">
      <alignment horizontal="left" vertical="center" indent="1"/>
    </xf>
    <xf numFmtId="0" fontId="6" fillId="51" borderId="97" applyNumberFormat="0" applyProtection="0">
      <alignment horizontal="left" vertical="center" indent="1"/>
    </xf>
    <xf numFmtId="4" fontId="54" fillId="55" borderId="97" applyNumberFormat="0" applyProtection="0">
      <alignment horizontal="right" vertical="center"/>
    </xf>
    <xf numFmtId="4" fontId="54" fillId="56" borderId="97" applyNumberFormat="0" applyProtection="0">
      <alignment horizontal="right" vertical="center"/>
    </xf>
    <xf numFmtId="0" fontId="116" fillId="26" borderId="76" applyNumberFormat="0" applyAlignment="0" applyProtection="0"/>
    <xf numFmtId="0" fontId="116" fillId="26" borderId="76" applyNumberFormat="0" applyAlignment="0" applyProtection="0"/>
    <xf numFmtId="0" fontId="116" fillId="26" borderId="76" applyNumberFormat="0" applyAlignment="0" applyProtection="0"/>
    <xf numFmtId="0" fontId="116" fillId="26" borderId="76" applyNumberFormat="0" applyAlignment="0" applyProtection="0"/>
    <xf numFmtId="0" fontId="116" fillId="26" borderId="76" applyNumberFormat="0" applyAlignment="0" applyProtection="0"/>
    <xf numFmtId="0" fontId="116" fillId="26" borderId="76" applyNumberFormat="0" applyAlignment="0" applyProtection="0"/>
    <xf numFmtId="0" fontId="116" fillId="26" borderId="76" applyNumberFormat="0" applyAlignment="0" applyProtection="0"/>
    <xf numFmtId="0" fontId="116" fillId="26" borderId="76" applyNumberFormat="0" applyAlignment="0" applyProtection="0"/>
    <xf numFmtId="0" fontId="115" fillId="26" borderId="77" applyNumberFormat="0" applyAlignment="0" applyProtection="0"/>
    <xf numFmtId="0" fontId="115" fillId="26" borderId="77" applyNumberFormat="0" applyAlignment="0" applyProtection="0"/>
    <xf numFmtId="0" fontId="115" fillId="26" borderId="77" applyNumberFormat="0" applyAlignment="0" applyProtection="0"/>
    <xf numFmtId="0" fontId="115" fillId="26" borderId="77" applyNumberFormat="0" applyAlignment="0" applyProtection="0"/>
    <xf numFmtId="0" fontId="115" fillId="26" borderId="77" applyNumberFormat="0" applyAlignment="0" applyProtection="0"/>
    <xf numFmtId="0" fontId="115" fillId="26" borderId="77" applyNumberFormat="0" applyAlignment="0" applyProtection="0"/>
    <xf numFmtId="0" fontId="115" fillId="26" borderId="77" applyNumberFormat="0" applyAlignment="0" applyProtection="0"/>
    <xf numFmtId="0" fontId="115" fillId="26" borderId="77" applyNumberFormat="0" applyAlignment="0" applyProtection="0"/>
    <xf numFmtId="0" fontId="115" fillId="26" borderId="77" applyNumberFormat="0" applyAlignment="0" applyProtection="0"/>
    <xf numFmtId="0" fontId="115" fillId="26" borderId="77" applyNumberFormat="0" applyAlignment="0" applyProtection="0"/>
    <xf numFmtId="0" fontId="115" fillId="26" borderId="77" applyNumberFormat="0" applyAlignment="0" applyProtection="0"/>
    <xf numFmtId="0" fontId="73" fillId="13" borderId="76" applyNumberFormat="0" applyAlignment="0" applyProtection="0"/>
    <xf numFmtId="0" fontId="73" fillId="13" borderId="76" applyNumberFormat="0" applyAlignment="0" applyProtection="0"/>
    <xf numFmtId="0" fontId="73" fillId="13" borderId="76" applyNumberFormat="0" applyAlignment="0" applyProtection="0"/>
    <xf numFmtId="201" fontId="6" fillId="67" borderId="97" applyNumberFormat="0" applyProtection="0">
      <alignment horizontal="left" vertical="center" indent="1"/>
    </xf>
    <xf numFmtId="178" fontId="6" fillId="51" borderId="97" applyNumberFormat="0" applyProtection="0">
      <alignment horizontal="left" vertical="center" indent="1"/>
    </xf>
    <xf numFmtId="0" fontId="11" fillId="37" borderId="124" applyNumberFormat="0" applyFont="0" applyAlignment="0" applyProtection="0"/>
    <xf numFmtId="49" fontId="207" fillId="3" borderId="11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3" fillId="3" borderId="78">
      <alignment vertical="center"/>
    </xf>
    <xf numFmtId="49" fontId="13" fillId="3" borderId="78">
      <alignment vertical="center"/>
    </xf>
    <xf numFmtId="49" fontId="13" fillId="3" borderId="78">
      <alignment vertical="center"/>
    </xf>
    <xf numFmtId="49" fontId="13" fillId="3" borderId="78">
      <alignment vertical="center"/>
    </xf>
    <xf numFmtId="49" fontId="13" fillId="3" borderId="78">
      <alignment vertical="center"/>
    </xf>
    <xf numFmtId="49" fontId="13" fillId="3" borderId="78">
      <alignment vertical="center"/>
    </xf>
    <xf numFmtId="49" fontId="13" fillId="3" borderId="78">
      <alignment vertical="center"/>
    </xf>
    <xf numFmtId="49" fontId="13" fillId="3" borderId="78">
      <alignment vertical="center"/>
    </xf>
    <xf numFmtId="49" fontId="13" fillId="3" borderId="78">
      <alignment vertical="center"/>
    </xf>
    <xf numFmtId="49" fontId="13" fillId="3" borderId="78">
      <alignment vertical="center"/>
    </xf>
    <xf numFmtId="49" fontId="13" fillId="3" borderId="78">
      <alignment vertical="center"/>
    </xf>
    <xf numFmtId="49" fontId="13" fillId="3" borderId="78">
      <alignment vertical="center"/>
    </xf>
    <xf numFmtId="49" fontId="13" fillId="3" borderId="78">
      <alignment vertical="center"/>
    </xf>
    <xf numFmtId="49" fontId="13" fillId="3" borderId="78">
      <alignment vertical="center"/>
    </xf>
    <xf numFmtId="49" fontId="13" fillId="3" borderId="78">
      <alignment vertical="center"/>
    </xf>
    <xf numFmtId="49" fontId="13" fillId="3" borderId="78">
      <alignment vertical="center"/>
    </xf>
    <xf numFmtId="49" fontId="13" fillId="3" borderId="78">
      <alignment vertical="center"/>
    </xf>
    <xf numFmtId="49" fontId="13" fillId="3" borderId="78">
      <alignment vertical="center"/>
    </xf>
    <xf numFmtId="49" fontId="13" fillId="3" borderId="78">
      <alignment vertical="center"/>
    </xf>
    <xf numFmtId="49" fontId="13" fillId="3" borderId="78">
      <alignment vertical="center"/>
    </xf>
    <xf numFmtId="49" fontId="13" fillId="3" borderId="78">
      <alignment vertical="center"/>
    </xf>
    <xf numFmtId="49" fontId="13" fillId="3" borderId="78">
      <alignment vertical="center"/>
    </xf>
    <xf numFmtId="49" fontId="13" fillId="3" borderId="78">
      <alignment vertical="center"/>
    </xf>
    <xf numFmtId="49" fontId="13" fillId="3" borderId="78">
      <alignment vertical="center"/>
    </xf>
    <xf numFmtId="49" fontId="13" fillId="3" borderId="78">
      <alignment vertical="center"/>
    </xf>
    <xf numFmtId="49" fontId="13" fillId="3" borderId="78">
      <alignment vertical="center"/>
    </xf>
    <xf numFmtId="49" fontId="13" fillId="3" borderId="78">
      <alignment vertical="center"/>
    </xf>
    <xf numFmtId="49" fontId="13" fillId="3" borderId="78">
      <alignment vertical="center"/>
    </xf>
    <xf numFmtId="49" fontId="13" fillId="3" borderId="78">
      <alignment vertical="center"/>
    </xf>
    <xf numFmtId="49" fontId="13" fillId="3" borderId="78">
      <alignment vertical="center"/>
    </xf>
    <xf numFmtId="49" fontId="13" fillId="3" borderId="78">
      <alignment vertical="center"/>
    </xf>
    <xf numFmtId="49" fontId="13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3" fillId="3" borderId="78">
      <alignment vertical="center"/>
    </xf>
    <xf numFmtId="49" fontId="13" fillId="3" borderId="78">
      <alignment vertical="center"/>
    </xf>
    <xf numFmtId="49" fontId="13" fillId="3" borderId="78">
      <alignment vertical="center"/>
    </xf>
    <xf numFmtId="49" fontId="13" fillId="3" borderId="78">
      <alignment vertical="center"/>
    </xf>
    <xf numFmtId="49" fontId="13" fillId="3" borderId="78">
      <alignment vertical="center"/>
    </xf>
    <xf numFmtId="49" fontId="13" fillId="3" borderId="78">
      <alignment vertical="center"/>
    </xf>
    <xf numFmtId="49" fontId="13" fillId="3" borderId="78">
      <alignment vertical="center"/>
    </xf>
    <xf numFmtId="49" fontId="13" fillId="3" borderId="78">
      <alignment vertical="center"/>
    </xf>
    <xf numFmtId="49" fontId="13" fillId="3" borderId="78">
      <alignment vertical="center"/>
    </xf>
    <xf numFmtId="49" fontId="13" fillId="3" borderId="78">
      <alignment vertical="center"/>
    </xf>
    <xf numFmtId="49" fontId="13" fillId="3" borderId="78">
      <alignment vertical="center"/>
    </xf>
    <xf numFmtId="49" fontId="13" fillId="3" borderId="78">
      <alignment vertical="center"/>
    </xf>
    <xf numFmtId="49" fontId="13" fillId="3" borderId="78">
      <alignment vertical="center"/>
    </xf>
    <xf numFmtId="49" fontId="13" fillId="3" borderId="78">
      <alignment vertical="center"/>
    </xf>
    <xf numFmtId="49" fontId="13" fillId="3" borderId="78">
      <alignment vertical="center"/>
    </xf>
    <xf numFmtId="49" fontId="13" fillId="3" borderId="78">
      <alignment vertical="center"/>
    </xf>
    <xf numFmtId="49" fontId="13" fillId="3" borderId="78">
      <alignment vertical="center"/>
    </xf>
    <xf numFmtId="49" fontId="13" fillId="3" borderId="78">
      <alignment vertical="center"/>
    </xf>
    <xf numFmtId="49" fontId="13" fillId="3" borderId="78">
      <alignment vertical="center"/>
    </xf>
    <xf numFmtId="49" fontId="13" fillId="3" borderId="78">
      <alignment vertical="center"/>
    </xf>
    <xf numFmtId="49" fontId="13" fillId="3" borderId="78">
      <alignment vertical="center"/>
    </xf>
    <xf numFmtId="49" fontId="13" fillId="3" borderId="78">
      <alignment vertical="center"/>
    </xf>
    <xf numFmtId="49" fontId="13" fillId="3" borderId="78">
      <alignment vertical="center"/>
    </xf>
    <xf numFmtId="49" fontId="13" fillId="3" borderId="78">
      <alignment vertical="center"/>
    </xf>
    <xf numFmtId="49" fontId="13" fillId="3" borderId="78">
      <alignment vertical="center"/>
    </xf>
    <xf numFmtId="49" fontId="13" fillId="3" borderId="78">
      <alignment vertical="center"/>
    </xf>
    <xf numFmtId="49" fontId="13" fillId="3" borderId="78">
      <alignment vertical="center"/>
    </xf>
    <xf numFmtId="49" fontId="13" fillId="3" borderId="78">
      <alignment vertical="center"/>
    </xf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0" fontId="98" fillId="26" borderId="77" applyNumberFormat="0" applyAlignment="0" applyProtection="0"/>
    <xf numFmtId="0" fontId="98" fillId="26" borderId="77" applyNumberFormat="0" applyAlignment="0" applyProtection="0"/>
    <xf numFmtId="0" fontId="98" fillId="26" borderId="77" applyNumberFormat="0" applyAlignment="0" applyProtection="0"/>
    <xf numFmtId="0" fontId="98" fillId="26" borderId="77" applyNumberFormat="0" applyAlignment="0" applyProtection="0"/>
    <xf numFmtId="0" fontId="98" fillId="26" borderId="77" applyNumberFormat="0" applyAlignment="0" applyProtection="0"/>
    <xf numFmtId="0" fontId="98" fillId="26" borderId="77" applyNumberFormat="0" applyAlignment="0" applyProtection="0"/>
    <xf numFmtId="0" fontId="98" fillId="26" borderId="77" applyNumberFormat="0" applyAlignment="0" applyProtection="0"/>
    <xf numFmtId="0" fontId="98" fillId="26" borderId="77" applyNumberFormat="0" applyAlignment="0" applyProtection="0"/>
    <xf numFmtId="0" fontId="98" fillId="26" borderId="77" applyNumberFormat="0" applyAlignment="0" applyProtection="0"/>
    <xf numFmtId="0" fontId="98" fillId="26" borderId="77" applyNumberFormat="0" applyAlignment="0" applyProtection="0"/>
    <xf numFmtId="0" fontId="98" fillId="26" borderId="77" applyNumberFormat="0" applyAlignment="0" applyProtection="0"/>
    <xf numFmtId="0" fontId="98" fillId="26" borderId="77" applyNumberFormat="0" applyAlignment="0" applyProtection="0"/>
    <xf numFmtId="0" fontId="98" fillId="26" borderId="77" applyNumberFormat="0" applyAlignment="0" applyProtection="0"/>
    <xf numFmtId="0" fontId="99" fillId="26" borderId="77" applyNumberFormat="0" applyAlignment="0" applyProtection="0"/>
    <xf numFmtId="0" fontId="99" fillId="26" borderId="77" applyNumberFormat="0" applyAlignment="0" applyProtection="0"/>
    <xf numFmtId="0" fontId="99" fillId="26" borderId="77" applyNumberFormat="0" applyAlignment="0" applyProtection="0"/>
    <xf numFmtId="0" fontId="99" fillId="26" borderId="77" applyNumberFormat="0" applyAlignment="0" applyProtection="0"/>
    <xf numFmtId="0" fontId="99" fillId="26" borderId="77" applyNumberFormat="0" applyAlignment="0" applyProtection="0"/>
    <xf numFmtId="0" fontId="99" fillId="26" borderId="77" applyNumberFormat="0" applyAlignment="0" applyProtection="0"/>
    <xf numFmtId="0" fontId="99" fillId="26" borderId="77" applyNumberFormat="0" applyAlignment="0" applyProtection="0"/>
    <xf numFmtId="0" fontId="99" fillId="26" borderId="77" applyNumberFormat="0" applyAlignment="0" applyProtection="0"/>
    <xf numFmtId="0" fontId="99" fillId="26" borderId="77" applyNumberFormat="0" applyAlignment="0" applyProtection="0"/>
    <xf numFmtId="0" fontId="99" fillId="26" borderId="77" applyNumberFormat="0" applyAlignment="0" applyProtection="0"/>
    <xf numFmtId="0" fontId="99" fillId="26" borderId="77" applyNumberFormat="0" applyAlignment="0" applyProtection="0"/>
    <xf numFmtId="0" fontId="99" fillId="26" borderId="77" applyNumberFormat="0" applyAlignment="0" applyProtection="0"/>
    <xf numFmtId="0" fontId="99" fillId="26" borderId="77" applyNumberFormat="0" applyAlignment="0" applyProtection="0"/>
    <xf numFmtId="0" fontId="99" fillId="26" borderId="77" applyNumberFormat="0" applyAlignment="0" applyProtection="0"/>
    <xf numFmtId="0" fontId="98" fillId="26" borderId="77" applyNumberFormat="0" applyAlignment="0" applyProtection="0"/>
    <xf numFmtId="0" fontId="11" fillId="37" borderId="116" applyNumberFormat="0" applyFont="0" applyAlignment="0" applyProtection="0"/>
    <xf numFmtId="10" fontId="65" fillId="32" borderId="1" applyNumberFormat="0" applyBorder="0" applyAlignment="0" applyProtection="0"/>
    <xf numFmtId="10" fontId="65" fillId="32" borderId="1" applyNumberFormat="0" applyBorder="0" applyAlignment="0" applyProtection="0"/>
    <xf numFmtId="181" fontId="18" fillId="34" borderId="1" applyNumberFormat="0" applyFont="0" applyAlignment="0">
      <protection locked="0"/>
    </xf>
    <xf numFmtId="181" fontId="18" fillId="34" borderId="1" applyNumberFormat="0" applyFont="0" applyAlignment="0">
      <protection locked="0"/>
    </xf>
    <xf numFmtId="181" fontId="18" fillId="34" borderId="1" applyNumberFormat="0" applyFont="0" applyAlignment="0">
      <protection locked="0"/>
    </xf>
    <xf numFmtId="181" fontId="18" fillId="34" borderId="1" applyNumberFormat="0" applyFont="0" applyAlignment="0">
      <protection locked="0"/>
    </xf>
    <xf numFmtId="181" fontId="18" fillId="34" borderId="1" applyNumberFormat="0" applyFont="0" applyAlignment="0">
      <protection locked="0"/>
    </xf>
    <xf numFmtId="181" fontId="18" fillId="34" borderId="1" applyNumberFormat="0" applyFont="0" applyAlignment="0">
      <protection locked="0"/>
    </xf>
    <xf numFmtId="181" fontId="18" fillId="34" borderId="1" applyNumberFormat="0" applyFont="0" applyAlignment="0">
      <protection locked="0"/>
    </xf>
    <xf numFmtId="181" fontId="18" fillId="34" borderId="1" applyNumberFormat="0" applyFont="0" applyAlignment="0">
      <protection locked="0"/>
    </xf>
    <xf numFmtId="0" fontId="45" fillId="26" borderId="115" applyNumberFormat="0" applyAlignment="0" applyProtection="0"/>
    <xf numFmtId="0" fontId="45" fillId="26" borderId="115" applyNumberFormat="0" applyAlignment="0" applyProtection="0"/>
    <xf numFmtId="0" fontId="6" fillId="37" borderId="96" applyNumberFormat="0" applyFont="0" applyAlignment="0" applyProtection="0"/>
    <xf numFmtId="0" fontId="6" fillId="37" borderId="96" applyNumberFormat="0" applyFont="0" applyAlignment="0" applyProtection="0"/>
    <xf numFmtId="0" fontId="6" fillId="37" borderId="96" applyNumberFormat="0" applyFont="0" applyAlignment="0" applyProtection="0"/>
    <xf numFmtId="0" fontId="98" fillId="26" borderId="97" applyNumberFormat="0" applyAlignment="0" applyProtection="0"/>
    <xf numFmtId="0" fontId="98" fillId="26" borderId="97" applyNumberFormat="0" applyAlignment="0" applyProtection="0"/>
    <xf numFmtId="0" fontId="98" fillId="26" borderId="97" applyNumberFormat="0" applyAlignment="0" applyProtection="0"/>
    <xf numFmtId="0" fontId="116" fillId="26" borderId="105" applyNumberFormat="0" applyAlignment="0" applyProtection="0"/>
    <xf numFmtId="0" fontId="126" fillId="0" borderId="137" applyNumberFormat="0" applyFill="0" applyAlignment="0" applyProtection="0"/>
    <xf numFmtId="0" fontId="6" fillId="37" borderId="142" applyNumberFormat="0" applyFont="0" applyAlignment="0" applyProtection="0"/>
    <xf numFmtId="49" fontId="12" fillId="3" borderId="136">
      <alignment vertical="center"/>
    </xf>
    <xf numFmtId="49" fontId="12" fillId="3" borderId="136">
      <alignment vertical="center"/>
    </xf>
    <xf numFmtId="49" fontId="13" fillId="3" borderId="136">
      <alignment vertical="center"/>
    </xf>
    <xf numFmtId="40" fontId="6" fillId="2" borderId="1"/>
    <xf numFmtId="40" fontId="6" fillId="2" borderId="1"/>
    <xf numFmtId="40" fontId="6" fillId="2" borderId="1"/>
    <xf numFmtId="40" fontId="6" fillId="2" borderId="1"/>
    <xf numFmtId="40" fontId="6" fillId="2" borderId="1"/>
    <xf numFmtId="40" fontId="6" fillId="2" borderId="1"/>
    <xf numFmtId="181" fontId="18" fillId="34" borderId="73" applyNumberFormat="0" applyFont="0" applyAlignment="0">
      <protection locked="0"/>
    </xf>
    <xf numFmtId="181" fontId="18" fillId="34" borderId="73" applyNumberFormat="0" applyFont="0" applyAlignment="0">
      <protection locked="0"/>
    </xf>
    <xf numFmtId="181" fontId="18" fillId="34" borderId="73" applyNumberFormat="0" applyFont="0" applyAlignment="0">
      <protection locked="0"/>
    </xf>
    <xf numFmtId="181" fontId="18" fillId="34" borderId="73" applyNumberFormat="0" applyFont="0" applyAlignment="0">
      <protection locked="0"/>
    </xf>
    <xf numFmtId="181" fontId="18" fillId="34" borderId="73" applyNumberFormat="0" applyFont="0" applyAlignment="0">
      <protection locked="0"/>
    </xf>
    <xf numFmtId="181" fontId="18" fillId="34" borderId="73" applyNumberFormat="0" applyFont="0" applyAlignment="0">
      <protection locked="0"/>
    </xf>
    <xf numFmtId="181" fontId="18" fillId="34" borderId="73" applyNumberFormat="0" applyFont="0" applyAlignment="0">
      <protection locked="0"/>
    </xf>
    <xf numFmtId="181" fontId="18" fillId="34" borderId="73" applyNumberFormat="0" applyFont="0" applyAlignment="0">
      <protection locked="0"/>
    </xf>
    <xf numFmtId="181" fontId="18" fillId="34" borderId="73" applyNumberFormat="0" applyFont="0" applyAlignment="0">
      <protection locked="0"/>
    </xf>
    <xf numFmtId="181" fontId="18" fillId="34" borderId="73" applyNumberFormat="0" applyFont="0" applyAlignment="0">
      <protection locked="0"/>
    </xf>
    <xf numFmtId="181" fontId="18" fillId="34" borderId="73" applyNumberFormat="0" applyFont="0" applyAlignment="0">
      <protection locked="0"/>
    </xf>
    <xf numFmtId="181" fontId="18" fillId="34" borderId="73" applyNumberFormat="0" applyFont="0" applyAlignment="0">
      <protection locked="0"/>
    </xf>
    <xf numFmtId="181" fontId="18" fillId="34" borderId="73" applyNumberFormat="0" applyFont="0" applyAlignment="0">
      <protection locked="0"/>
    </xf>
    <xf numFmtId="181" fontId="18" fillId="34" borderId="73" applyNumberFormat="0" applyFont="0" applyAlignment="0">
      <protection locked="0"/>
    </xf>
    <xf numFmtId="10" fontId="65" fillId="32" borderId="73" applyNumberFormat="0" applyBorder="0" applyAlignment="0" applyProtection="0"/>
    <xf numFmtId="10" fontId="65" fillId="32" borderId="73" applyNumberFormat="0" applyBorder="0" applyAlignment="0" applyProtection="0"/>
    <xf numFmtId="10" fontId="65" fillId="32" borderId="73" applyNumberFormat="0" applyBorder="0" applyAlignment="0" applyProtection="0"/>
    <xf numFmtId="10" fontId="65" fillId="32" borderId="73" applyNumberFormat="0" applyBorder="0" applyAlignment="0" applyProtection="0"/>
    <xf numFmtId="10" fontId="65" fillId="32" borderId="73" applyNumberFormat="0" applyBorder="0" applyAlignment="0" applyProtection="0"/>
    <xf numFmtId="40" fontId="6" fillId="2" borderId="1"/>
    <xf numFmtId="40" fontId="6" fillId="2" borderId="1"/>
    <xf numFmtId="40" fontId="6" fillId="2" borderId="1"/>
    <xf numFmtId="40" fontId="6" fillId="2" borderId="1"/>
    <xf numFmtId="40" fontId="6" fillId="2" borderId="1"/>
    <xf numFmtId="40" fontId="6" fillId="2" borderId="1"/>
    <xf numFmtId="49" fontId="13" fillId="3" borderId="98">
      <alignment vertical="center"/>
    </xf>
    <xf numFmtId="49" fontId="13" fillId="3" borderId="98">
      <alignment vertical="center"/>
    </xf>
    <xf numFmtId="0" fontId="66" fillId="0" borderId="74">
      <alignment horizontal="left" vertical="center"/>
    </xf>
    <xf numFmtId="0" fontId="66" fillId="0" borderId="74">
      <alignment horizontal="left" vertical="center"/>
    </xf>
    <xf numFmtId="0" fontId="66" fillId="0" borderId="74">
      <alignment horizontal="left" vertical="center"/>
    </xf>
    <xf numFmtId="0" fontId="66" fillId="0" borderId="74">
      <alignment horizontal="left" vertical="center"/>
    </xf>
    <xf numFmtId="0" fontId="66" fillId="0" borderId="74">
      <alignment horizontal="left" vertical="center"/>
    </xf>
    <xf numFmtId="49" fontId="13" fillId="3" borderId="98">
      <alignment vertical="center"/>
    </xf>
    <xf numFmtId="49" fontId="13" fillId="3" borderId="98">
      <alignment vertical="center"/>
    </xf>
    <xf numFmtId="49" fontId="13" fillId="3" borderId="98">
      <alignment vertical="center"/>
    </xf>
    <xf numFmtId="49" fontId="13" fillId="3" borderId="98">
      <alignment vertical="center"/>
    </xf>
    <xf numFmtId="49" fontId="13" fillId="3" borderId="98">
      <alignment vertical="center"/>
    </xf>
    <xf numFmtId="49" fontId="13" fillId="3" borderId="98">
      <alignment vertical="center"/>
    </xf>
    <xf numFmtId="49" fontId="13" fillId="3" borderId="98">
      <alignment vertical="center"/>
    </xf>
    <xf numFmtId="49" fontId="13" fillId="3" borderId="98">
      <alignment vertical="center"/>
    </xf>
    <xf numFmtId="10" fontId="60" fillId="29" borderId="73" applyNumberFormat="0" applyFill="0" applyBorder="0" applyAlignment="0" applyProtection="0">
      <protection locked="0"/>
    </xf>
    <xf numFmtId="10" fontId="60" fillId="29" borderId="73" applyNumberFormat="0" applyFill="0" applyBorder="0" applyAlignment="0" applyProtection="0">
      <protection locked="0"/>
    </xf>
    <xf numFmtId="10" fontId="60" fillId="29" borderId="73" applyNumberFormat="0" applyFill="0" applyBorder="0" applyAlignment="0" applyProtection="0">
      <protection locked="0"/>
    </xf>
    <xf numFmtId="10" fontId="60" fillId="29" borderId="73" applyNumberFormat="0" applyFill="0" applyBorder="0" applyAlignment="0" applyProtection="0">
      <protection locked="0"/>
    </xf>
    <xf numFmtId="10" fontId="60" fillId="29" borderId="73" applyNumberFormat="0" applyFill="0" applyBorder="0" applyAlignment="0" applyProtection="0">
      <protection locked="0"/>
    </xf>
    <xf numFmtId="10" fontId="60" fillId="29" borderId="73" applyNumberFormat="0" applyFill="0" applyBorder="0" applyAlignment="0" applyProtection="0">
      <protection locked="0"/>
    </xf>
    <xf numFmtId="10" fontId="60" fillId="29" borderId="73" applyNumberFormat="0" applyFill="0" applyBorder="0" applyAlignment="0" applyProtection="0">
      <protection locked="0"/>
    </xf>
    <xf numFmtId="4" fontId="106" fillId="27" borderId="93">
      <alignment horizontal="left" vertical="center" wrapText="1"/>
    </xf>
    <xf numFmtId="4" fontId="106" fillId="27" borderId="93">
      <alignment horizontal="left" vertical="center" wrapText="1"/>
    </xf>
    <xf numFmtId="178" fontId="6" fillId="51" borderId="135" applyNumberFormat="0" applyProtection="0">
      <alignment horizontal="left" vertical="center" indent="1"/>
    </xf>
    <xf numFmtId="49" fontId="6" fillId="48" borderId="144">
      <alignment horizontal="center"/>
    </xf>
    <xf numFmtId="0" fontId="73" fillId="13" borderId="95" applyNumberFormat="0" applyAlignment="0" applyProtection="0"/>
    <xf numFmtId="0" fontId="73" fillId="13" borderId="95" applyNumberFormat="0" applyAlignment="0" applyProtection="0"/>
    <xf numFmtId="0" fontId="73" fillId="13" borderId="95" applyNumberFormat="0" applyAlignment="0" applyProtection="0"/>
    <xf numFmtId="0" fontId="115" fillId="26" borderId="97" applyNumberFormat="0" applyAlignment="0" applyProtection="0"/>
    <xf numFmtId="0" fontId="115" fillId="26" borderId="97" applyNumberFormat="0" applyAlignment="0" applyProtection="0"/>
    <xf numFmtId="180" fontId="51" fillId="0" borderId="75" applyFill="0" applyProtection="0"/>
    <xf numFmtId="180" fontId="51" fillId="0" borderId="75" applyFill="0" applyProtection="0"/>
    <xf numFmtId="180" fontId="51" fillId="0" borderId="75" applyFill="0" applyProtection="0"/>
    <xf numFmtId="180" fontId="51" fillId="0" borderId="75" applyFill="0" applyProtection="0"/>
    <xf numFmtId="180" fontId="51" fillId="0" borderId="75" applyFill="0" applyProtection="0"/>
    <xf numFmtId="180" fontId="51" fillId="0" borderId="75" applyFill="0" applyProtection="0"/>
    <xf numFmtId="180" fontId="51" fillId="0" borderId="75" applyFill="0" applyProtection="0"/>
    <xf numFmtId="180" fontId="51" fillId="0" borderId="75" applyFill="0" applyProtection="0"/>
    <xf numFmtId="180" fontId="51" fillId="0" borderId="75" applyFill="0" applyProtection="0"/>
    <xf numFmtId="180" fontId="51" fillId="0" borderId="75" applyFill="0" applyProtection="0"/>
    <xf numFmtId="180" fontId="51" fillId="0" borderId="75" applyFill="0" applyProtection="0"/>
    <xf numFmtId="180" fontId="51" fillId="0" borderId="75" applyFill="0" applyProtection="0"/>
    <xf numFmtId="0" fontId="115" fillId="26" borderId="97" applyNumberFormat="0" applyAlignment="0" applyProtection="0"/>
    <xf numFmtId="0" fontId="116" fillId="26" borderId="95" applyNumberFormat="0" applyAlignment="0" applyProtection="0"/>
    <xf numFmtId="0" fontId="116" fillId="26" borderId="95" applyNumberFormat="0" applyAlignment="0" applyProtection="0"/>
    <xf numFmtId="0" fontId="6" fillId="0" borderId="1">
      <alignment horizontal="right"/>
    </xf>
    <xf numFmtId="0" fontId="11" fillId="37" borderId="134" applyNumberFormat="0" applyFont="0" applyAlignment="0" applyProtection="0"/>
    <xf numFmtId="0" fontId="115" fillId="26" borderId="135" applyNumberFormat="0" applyAlignment="0" applyProtection="0"/>
    <xf numFmtId="0" fontId="73" fillId="13" borderId="133" applyNumberFormat="0" applyAlignment="0" applyProtection="0"/>
    <xf numFmtId="49" fontId="13" fillId="3" borderId="136">
      <alignment vertical="center"/>
    </xf>
    <xf numFmtId="49" fontId="207" fillId="3" borderId="88">
      <alignment vertical="center"/>
    </xf>
    <xf numFmtId="49" fontId="207" fillId="3" borderId="88">
      <alignment vertical="center"/>
    </xf>
    <xf numFmtId="0" fontId="11" fillId="37" borderId="124" applyNumberFormat="0" applyFont="0" applyAlignment="0" applyProtection="0"/>
    <xf numFmtId="0" fontId="11" fillId="37" borderId="96" applyNumberFormat="0" applyFont="0" applyAlignment="0" applyProtection="0"/>
    <xf numFmtId="0" fontId="11" fillId="37" borderId="96" applyNumberFormat="0" applyFont="0" applyAlignment="0" applyProtection="0"/>
    <xf numFmtId="49" fontId="6" fillId="48" borderId="88">
      <alignment horizontal="center"/>
    </xf>
    <xf numFmtId="0" fontId="44" fillId="26" borderId="76" applyNumberFormat="0" applyAlignment="0" applyProtection="0"/>
    <xf numFmtId="0" fontId="44" fillId="26" borderId="76" applyNumberFormat="0" applyAlignment="0" applyProtection="0"/>
    <xf numFmtId="0" fontId="44" fillId="26" borderId="76" applyNumberFormat="0" applyAlignment="0" applyProtection="0"/>
    <xf numFmtId="0" fontId="44" fillId="26" borderId="76" applyNumberFormat="0" applyAlignment="0" applyProtection="0"/>
    <xf numFmtId="0" fontId="44" fillId="26" borderId="76" applyNumberFormat="0" applyAlignment="0" applyProtection="0"/>
    <xf numFmtId="0" fontId="44" fillId="26" borderId="76" applyNumberFormat="0" applyAlignment="0" applyProtection="0"/>
    <xf numFmtId="0" fontId="44" fillId="26" borderId="76" applyNumberFormat="0" applyAlignment="0" applyProtection="0"/>
    <xf numFmtId="0" fontId="44" fillId="26" borderId="76" applyNumberFormat="0" applyAlignment="0" applyProtection="0"/>
    <xf numFmtId="0" fontId="44" fillId="26" borderId="76" applyNumberFormat="0" applyAlignment="0" applyProtection="0"/>
    <xf numFmtId="0" fontId="44" fillId="26" borderId="76" applyNumberFormat="0" applyAlignment="0" applyProtection="0"/>
    <xf numFmtId="0" fontId="44" fillId="26" borderId="76" applyNumberFormat="0" applyAlignment="0" applyProtection="0"/>
    <xf numFmtId="0" fontId="44" fillId="26" borderId="76" applyNumberFormat="0" applyAlignment="0" applyProtection="0"/>
    <xf numFmtId="0" fontId="44" fillId="26" borderId="76" applyNumberFormat="0" applyAlignment="0" applyProtection="0"/>
    <xf numFmtId="0" fontId="45" fillId="26" borderId="76" applyNumberFormat="0" applyAlignment="0" applyProtection="0"/>
    <xf numFmtId="0" fontId="45" fillId="26" borderId="76" applyNumberFormat="0" applyAlignment="0" applyProtection="0"/>
    <xf numFmtId="0" fontId="45" fillId="26" borderId="76" applyNumberFormat="0" applyAlignment="0" applyProtection="0"/>
    <xf numFmtId="0" fontId="45" fillId="26" borderId="76" applyNumberFormat="0" applyAlignment="0" applyProtection="0"/>
    <xf numFmtId="0" fontId="45" fillId="26" borderId="76" applyNumberFormat="0" applyAlignment="0" applyProtection="0"/>
    <xf numFmtId="0" fontId="45" fillId="26" borderId="76" applyNumberFormat="0" applyAlignment="0" applyProtection="0"/>
    <xf numFmtId="0" fontId="45" fillId="26" borderId="76" applyNumberFormat="0" applyAlignment="0" applyProtection="0"/>
    <xf numFmtId="0" fontId="45" fillId="26" borderId="76" applyNumberFormat="0" applyAlignment="0" applyProtection="0"/>
    <xf numFmtId="0" fontId="45" fillId="26" borderId="76" applyNumberFormat="0" applyAlignment="0" applyProtection="0"/>
    <xf numFmtId="0" fontId="45" fillId="26" borderId="76" applyNumberFormat="0" applyAlignment="0" applyProtection="0"/>
    <xf numFmtId="0" fontId="45" fillId="26" borderId="76" applyNumberFormat="0" applyAlignment="0" applyProtection="0"/>
    <xf numFmtId="0" fontId="45" fillId="26" borderId="76" applyNumberFormat="0" applyAlignment="0" applyProtection="0"/>
    <xf numFmtId="0" fontId="44" fillId="26" borderId="76" applyNumberFormat="0" applyAlignment="0" applyProtection="0"/>
    <xf numFmtId="49" fontId="6" fillId="48" borderId="88">
      <alignment horizontal="center"/>
    </xf>
    <xf numFmtId="49" fontId="207" fillId="48" borderId="88">
      <alignment horizontal="center"/>
    </xf>
    <xf numFmtId="49" fontId="207" fillId="48" borderId="88">
      <alignment horizontal="center"/>
    </xf>
    <xf numFmtId="49" fontId="207" fillId="48" borderId="88">
      <alignment horizontal="center"/>
    </xf>
    <xf numFmtId="0" fontId="11" fillId="37" borderId="96" applyNumberFormat="0" applyFont="0" applyAlignment="0" applyProtection="0"/>
    <xf numFmtId="0" fontId="11" fillId="37" borderId="96" applyNumberFormat="0" applyFont="0" applyAlignment="0" applyProtection="0"/>
    <xf numFmtId="4" fontId="202" fillId="62" borderId="87" applyNumberFormat="0" applyProtection="0">
      <alignment horizontal="right" vertical="center"/>
    </xf>
    <xf numFmtId="4" fontId="202" fillId="62" borderId="87" applyNumberFormat="0" applyProtection="0">
      <alignment horizontal="right" vertical="center"/>
    </xf>
    <xf numFmtId="4" fontId="65" fillId="0" borderId="92" applyNumberFormat="0" applyProtection="0">
      <alignment horizontal="right" vertical="center"/>
    </xf>
    <xf numFmtId="178" fontId="6" fillId="69" borderId="87" applyNumberFormat="0" applyProtection="0">
      <alignment horizontal="left" vertical="center" indent="1"/>
    </xf>
    <xf numFmtId="5" fontId="38" fillId="0" borderId="75" applyAlignment="0" applyProtection="0"/>
    <xf numFmtId="5" fontId="38" fillId="0" borderId="75" applyAlignment="0" applyProtection="0"/>
    <xf numFmtId="5" fontId="38" fillId="0" borderId="75" applyAlignment="0" applyProtection="0"/>
    <xf numFmtId="5" fontId="38" fillId="0" borderId="75" applyAlignment="0" applyProtection="0"/>
    <xf numFmtId="5" fontId="38" fillId="0" borderId="75" applyAlignment="0" applyProtection="0"/>
    <xf numFmtId="5" fontId="38" fillId="0" borderId="75" applyAlignment="0" applyProtection="0"/>
    <xf numFmtId="5" fontId="38" fillId="0" borderId="75" applyAlignment="0" applyProtection="0"/>
    <xf numFmtId="5" fontId="38" fillId="0" borderId="75" applyAlignment="0" applyProtection="0"/>
    <xf numFmtId="5" fontId="38" fillId="0" borderId="75" applyAlignment="0" applyProtection="0"/>
    <xf numFmtId="5" fontId="38" fillId="0" borderId="75" applyAlignment="0" applyProtection="0"/>
    <xf numFmtId="5" fontId="38" fillId="0" borderId="75" applyAlignment="0" applyProtection="0"/>
    <xf numFmtId="5" fontId="38" fillId="0" borderId="75" applyAlignment="0" applyProtection="0"/>
    <xf numFmtId="5" fontId="38" fillId="0" borderId="75" applyAlignment="0" applyProtection="0"/>
    <xf numFmtId="5" fontId="39" fillId="0" borderId="75" applyAlignment="0" applyProtection="0"/>
    <xf numFmtId="5" fontId="39" fillId="0" borderId="75" applyAlignment="0" applyProtection="0"/>
    <xf numFmtId="5" fontId="39" fillId="0" borderId="75" applyAlignment="0" applyProtection="0"/>
    <xf numFmtId="5" fontId="39" fillId="0" borderId="75" applyAlignment="0" applyProtection="0"/>
    <xf numFmtId="5" fontId="39" fillId="0" borderId="75" applyAlignment="0" applyProtection="0"/>
    <xf numFmtId="5" fontId="39" fillId="0" borderId="75" applyAlignment="0" applyProtection="0"/>
    <xf numFmtId="5" fontId="39" fillId="0" borderId="75" applyAlignment="0" applyProtection="0"/>
    <xf numFmtId="5" fontId="39" fillId="0" borderId="75" applyAlignment="0" applyProtection="0"/>
    <xf numFmtId="5" fontId="39" fillId="0" borderId="75" applyAlignment="0" applyProtection="0"/>
    <xf numFmtId="5" fontId="39" fillId="0" borderId="75" applyAlignment="0" applyProtection="0"/>
    <xf numFmtId="5" fontId="39" fillId="0" borderId="75" applyAlignment="0" applyProtection="0"/>
    <xf numFmtId="5" fontId="39" fillId="0" borderId="75" applyAlignment="0" applyProtection="0"/>
    <xf numFmtId="5" fontId="39" fillId="0" borderId="75" applyAlignment="0" applyProtection="0"/>
    <xf numFmtId="5" fontId="39" fillId="0" borderId="75" applyAlignment="0" applyProtection="0"/>
    <xf numFmtId="5" fontId="38" fillId="0" borderId="75" applyAlignment="0" applyProtection="0"/>
    <xf numFmtId="178" fontId="6" fillId="66" borderId="87" applyNumberFormat="0" applyProtection="0">
      <alignment horizontal="left" vertical="center" indent="1"/>
    </xf>
    <xf numFmtId="0" fontId="6" fillId="64" borderId="87" applyNumberFormat="0" applyProtection="0">
      <alignment horizontal="left" vertical="center" indent="1"/>
    </xf>
    <xf numFmtId="0" fontId="6" fillId="51" borderId="87" applyNumberFormat="0" applyProtection="0">
      <alignment horizontal="left" vertical="center" indent="1"/>
    </xf>
    <xf numFmtId="178" fontId="6" fillId="51" borderId="87" applyNumberFormat="0" applyProtection="0">
      <alignment horizontal="left" vertical="center" indent="1"/>
    </xf>
    <xf numFmtId="0" fontId="6" fillId="37" borderId="96" applyNumberFormat="0" applyFont="0" applyAlignment="0" applyProtection="0"/>
    <xf numFmtId="0" fontId="6" fillId="37" borderId="96" applyNumberFormat="0" applyFont="0" applyAlignment="0" applyProtection="0"/>
    <xf numFmtId="0" fontId="6" fillId="51" borderId="87" applyNumberFormat="0" applyProtection="0">
      <alignment horizontal="left" vertical="center" indent="1"/>
    </xf>
    <xf numFmtId="0" fontId="6" fillId="51" borderId="87" applyNumberFormat="0" applyProtection="0">
      <alignment horizontal="left" vertical="center" indent="1"/>
    </xf>
    <xf numFmtId="4" fontId="202" fillId="34" borderId="87" applyNumberFormat="0" applyProtection="0">
      <alignment vertical="center"/>
    </xf>
    <xf numFmtId="0" fontId="6" fillId="37" borderId="96" applyNumberFormat="0" applyFont="0" applyAlignment="0" applyProtection="0"/>
    <xf numFmtId="0" fontId="6" fillId="37" borderId="96" applyNumberFormat="0" applyFont="0" applyAlignment="0" applyProtection="0"/>
    <xf numFmtId="0" fontId="6" fillId="37" borderId="96" applyNumberFormat="0" applyFont="0" applyAlignment="0" applyProtection="0"/>
    <xf numFmtId="0" fontId="6" fillId="37" borderId="96" applyNumberFormat="0" applyFont="0" applyAlignment="0" applyProtection="0"/>
    <xf numFmtId="0" fontId="6" fillId="37" borderId="96" applyNumberFormat="0" applyFont="0" applyAlignment="0" applyProtection="0"/>
    <xf numFmtId="0" fontId="11" fillId="37" borderId="96" applyNumberFormat="0" applyFont="0" applyAlignment="0" applyProtection="0"/>
    <xf numFmtId="0" fontId="11" fillId="37" borderId="96" applyNumberFormat="0" applyFont="0" applyAlignment="0" applyProtection="0"/>
    <xf numFmtId="0" fontId="11" fillId="37" borderId="96" applyNumberFormat="0" applyFont="0" applyAlignment="0" applyProtection="0"/>
    <xf numFmtId="0" fontId="11" fillId="37" borderId="96" applyNumberFormat="0" applyFont="0" applyAlignment="0" applyProtection="0"/>
    <xf numFmtId="0" fontId="11" fillId="37" borderId="96" applyNumberFormat="0" applyFont="0" applyAlignment="0" applyProtection="0"/>
    <xf numFmtId="0" fontId="11" fillId="37" borderId="96" applyNumberFormat="0" applyFont="0" applyAlignment="0" applyProtection="0"/>
    <xf numFmtId="0" fontId="11" fillId="37" borderId="96" applyNumberFormat="0" applyFont="0" applyAlignment="0" applyProtection="0"/>
    <xf numFmtId="0" fontId="11" fillId="37" borderId="96" applyNumberFormat="0" applyFont="0" applyAlignment="0" applyProtection="0"/>
    <xf numFmtId="0" fontId="11" fillId="37" borderId="96" applyNumberFormat="0" applyFont="0" applyAlignment="0" applyProtection="0"/>
    <xf numFmtId="0" fontId="11" fillId="37" borderId="96" applyNumberFormat="0" applyFont="0" applyAlignment="0" applyProtection="0"/>
    <xf numFmtId="0" fontId="11" fillId="37" borderId="96" applyNumberFormat="0" applyFont="0" applyAlignment="0" applyProtection="0"/>
    <xf numFmtId="49" fontId="13" fillId="3" borderId="154">
      <alignment vertical="center"/>
    </xf>
    <xf numFmtId="49" fontId="13" fillId="3" borderId="154">
      <alignment vertical="center"/>
    </xf>
    <xf numFmtId="0" fontId="11" fillId="37" borderId="142" applyNumberFormat="0" applyFont="0" applyAlignment="0" applyProtection="0"/>
    <xf numFmtId="0" fontId="11" fillId="37" borderId="142" applyNumberFormat="0" applyFont="0" applyAlignment="0" applyProtection="0"/>
    <xf numFmtId="0" fontId="11" fillId="37" borderId="142" applyNumberFormat="0" applyFont="0" applyAlignment="0" applyProtection="0"/>
    <xf numFmtId="0" fontId="11" fillId="37" borderId="116" applyNumberFormat="0" applyFont="0" applyAlignment="0" applyProtection="0"/>
    <xf numFmtId="0" fontId="11" fillId="37" borderId="116" applyNumberFormat="0" applyFont="0" applyAlignment="0" applyProtection="0"/>
    <xf numFmtId="0" fontId="6" fillId="37" borderId="116" applyNumberFormat="0" applyFont="0" applyAlignment="0" applyProtection="0"/>
    <xf numFmtId="0" fontId="126" fillId="0" borderId="119" applyNumberFormat="0" applyFill="0" applyAlignment="0" applyProtection="0"/>
    <xf numFmtId="0" fontId="126" fillId="0" borderId="119" applyNumberFormat="0" applyFill="0" applyAlignment="0" applyProtection="0"/>
    <xf numFmtId="0" fontId="126" fillId="0" borderId="119" applyNumberFormat="0" applyFill="0" applyAlignment="0" applyProtection="0"/>
    <xf numFmtId="4" fontId="202" fillId="62" borderId="143" applyNumberFormat="0" applyProtection="0">
      <alignment horizontal="right" vertical="center"/>
    </xf>
    <xf numFmtId="49" fontId="13" fillId="3" borderId="118">
      <alignment vertical="center"/>
    </xf>
    <xf numFmtId="0" fontId="116" fillId="26" borderId="151" applyNumberFormat="0" applyAlignment="0" applyProtection="0"/>
    <xf numFmtId="0" fontId="116" fillId="26" borderId="151" applyNumberFormat="0" applyAlignment="0" applyProtection="0"/>
    <xf numFmtId="0" fontId="6" fillId="37" borderId="152" applyNumberFormat="0" applyFont="0" applyAlignment="0" applyProtection="0"/>
    <xf numFmtId="0" fontId="126" fillId="0" borderId="145" applyNumberFormat="0" applyFill="0" applyAlignment="0" applyProtection="0"/>
    <xf numFmtId="0" fontId="126" fillId="0" borderId="145" applyNumberFormat="0" applyFill="0" applyAlignment="0" applyProtection="0"/>
    <xf numFmtId="4" fontId="54" fillId="34" borderId="135" applyNumberFormat="0" applyProtection="0">
      <alignment horizontal="left" vertical="center" indent="1"/>
    </xf>
    <xf numFmtId="4" fontId="6" fillId="0" borderId="1"/>
    <xf numFmtId="4" fontId="6" fillId="0" borderId="1"/>
    <xf numFmtId="4" fontId="6" fillId="0" borderId="1"/>
    <xf numFmtId="4" fontId="6" fillId="0" borderId="1"/>
    <xf numFmtId="4" fontId="6" fillId="0" borderId="1"/>
    <xf numFmtId="4" fontId="6" fillId="0" borderId="1"/>
    <xf numFmtId="4" fontId="6" fillId="0" borderId="1"/>
    <xf numFmtId="0" fontId="11" fillId="37" borderId="106" applyNumberFormat="0" applyFont="0" applyAlignment="0" applyProtection="0"/>
    <xf numFmtId="0" fontId="126" fillId="0" borderId="99" applyNumberFormat="0" applyFill="0" applyAlignment="0" applyProtection="0"/>
    <xf numFmtId="0" fontId="126" fillId="0" borderId="99" applyNumberFormat="0" applyFill="0" applyAlignment="0" applyProtection="0"/>
    <xf numFmtId="0" fontId="6" fillId="37" borderId="96" applyNumberFormat="0" applyFont="0" applyAlignment="0" applyProtection="0"/>
    <xf numFmtId="0" fontId="6" fillId="37" borderId="96" applyNumberFormat="0" applyFont="0" applyAlignment="0" applyProtection="0"/>
    <xf numFmtId="0" fontId="6" fillId="37" borderId="96" applyNumberFormat="0" applyFont="0" applyAlignment="0" applyProtection="0"/>
    <xf numFmtId="0" fontId="6" fillId="37" borderId="96" applyNumberFormat="0" applyFont="0" applyAlignment="0" applyProtection="0"/>
    <xf numFmtId="0" fontId="6" fillId="37" borderId="96" applyNumberFormat="0" applyFont="0" applyAlignment="0" applyProtection="0"/>
    <xf numFmtId="0" fontId="6" fillId="37" borderId="96" applyNumberFormat="0" applyFont="0" applyAlignment="0" applyProtection="0"/>
    <xf numFmtId="0" fontId="1" fillId="0" borderId="0"/>
    <xf numFmtId="0" fontId="116" fillId="26" borderId="95" applyNumberFormat="0" applyAlignment="0" applyProtection="0"/>
    <xf numFmtId="0" fontId="116" fillId="26" borderId="95" applyNumberFormat="0" applyAlignment="0" applyProtection="0"/>
    <xf numFmtId="0" fontId="116" fillId="26" borderId="95" applyNumberFormat="0" applyAlignment="0" applyProtection="0"/>
    <xf numFmtId="0" fontId="116" fillId="26" borderId="95" applyNumberFormat="0" applyAlignment="0" applyProtection="0"/>
    <xf numFmtId="0" fontId="73" fillId="13" borderId="95" applyNumberFormat="0" applyAlignment="0" applyProtection="0"/>
    <xf numFmtId="0" fontId="73" fillId="13" borderId="95" applyNumberFormat="0" applyAlignment="0" applyProtection="0"/>
    <xf numFmtId="0" fontId="73" fillId="13" borderId="95" applyNumberFormat="0" applyAlignment="0" applyProtection="0"/>
    <xf numFmtId="0" fontId="115" fillId="26" borderId="97" applyNumberFormat="0" applyAlignment="0" applyProtection="0"/>
    <xf numFmtId="0" fontId="115" fillId="26" borderId="97" applyNumberFormat="0" applyAlignment="0" applyProtection="0"/>
    <xf numFmtId="0" fontId="115" fillId="26" borderId="97" applyNumberFormat="0" applyAlignment="0" applyProtection="0"/>
    <xf numFmtId="0" fontId="115" fillId="26" borderId="97" applyNumberFormat="0" applyAlignment="0" applyProtection="0"/>
    <xf numFmtId="0" fontId="11" fillId="37" borderId="124" applyNumberFormat="0" applyFont="0" applyAlignment="0" applyProtection="0"/>
    <xf numFmtId="0" fontId="11" fillId="37" borderId="124" applyNumberFormat="0" applyFont="0" applyAlignment="0" applyProtection="0"/>
    <xf numFmtId="0" fontId="6" fillId="37" borderId="124" applyNumberFormat="0" applyFont="0" applyAlignment="0" applyProtection="0"/>
    <xf numFmtId="0" fontId="6" fillId="37" borderId="124" applyNumberFormat="0" applyFont="0" applyAlignment="0" applyProtection="0"/>
    <xf numFmtId="49" fontId="13" fillId="3" borderId="126">
      <alignment vertical="center"/>
    </xf>
    <xf numFmtId="49" fontId="13" fillId="3" borderId="126">
      <alignment vertical="center"/>
    </xf>
    <xf numFmtId="0" fontId="126" fillId="0" borderId="127" applyNumberFormat="0" applyFill="0" applyAlignment="0" applyProtection="0"/>
    <xf numFmtId="0" fontId="126" fillId="0" borderId="127" applyNumberFormat="0" applyFill="0" applyAlignment="0" applyProtection="0"/>
    <xf numFmtId="0" fontId="126" fillId="0" borderId="127" applyNumberFormat="0" applyFill="0" applyAlignment="0" applyProtection="0"/>
    <xf numFmtId="0" fontId="11" fillId="37" borderId="134" applyNumberFormat="0" applyFont="0" applyAlignment="0" applyProtection="0"/>
    <xf numFmtId="0" fontId="126" fillId="0" borderId="137" applyNumberFormat="0" applyFill="0" applyAlignment="0" applyProtection="0"/>
    <xf numFmtId="0" fontId="11" fillId="37" borderId="142" applyNumberFormat="0" applyFont="0" applyAlignment="0" applyProtection="0"/>
    <xf numFmtId="0" fontId="6" fillId="37" borderId="142" applyNumberFormat="0" applyFont="0" applyAlignment="0" applyProtection="0"/>
    <xf numFmtId="0" fontId="11" fillId="37" borderId="142" applyNumberFormat="0" applyFont="0" applyAlignment="0" applyProtection="0"/>
    <xf numFmtId="0" fontId="116" fillId="26" borderId="133" applyNumberFormat="0" applyAlignment="0" applyProtection="0"/>
    <xf numFmtId="49" fontId="13" fillId="3" borderId="136">
      <alignment vertical="center"/>
    </xf>
    <xf numFmtId="0" fontId="6" fillId="51" borderId="125" applyNumberFormat="0" applyProtection="0">
      <alignment horizontal="left" vertical="center" indent="1"/>
    </xf>
    <xf numFmtId="178" fontId="6" fillId="51" borderId="125" applyNumberFormat="0" applyProtection="0">
      <alignment horizontal="left" vertical="center" indent="1"/>
    </xf>
    <xf numFmtId="0" fontId="11" fillId="37" borderId="152" applyNumberFormat="0" applyFont="0" applyAlignment="0" applyProtection="0"/>
    <xf numFmtId="0" fontId="11" fillId="37" borderId="152" applyNumberFormat="0" applyFont="0" applyAlignment="0" applyProtection="0"/>
    <xf numFmtId="0" fontId="11" fillId="37" borderId="152" applyNumberFormat="0" applyFont="0" applyAlignment="0" applyProtection="0"/>
    <xf numFmtId="49" fontId="207" fillId="48" borderId="126">
      <alignment vertical="center"/>
    </xf>
    <xf numFmtId="0" fontId="11" fillId="37" borderId="142" applyNumberFormat="0" applyFont="0" applyAlignment="0" applyProtection="0"/>
    <xf numFmtId="0" fontId="11" fillId="37" borderId="142" applyNumberFormat="0" applyFont="0" applyAlignment="0" applyProtection="0"/>
    <xf numFmtId="49" fontId="12" fillId="3" borderId="144">
      <alignment vertical="center"/>
    </xf>
    <xf numFmtId="49" fontId="13" fillId="3" borderId="144">
      <alignment vertical="center"/>
    </xf>
    <xf numFmtId="49" fontId="13" fillId="3" borderId="144">
      <alignment vertical="center"/>
    </xf>
    <xf numFmtId="49" fontId="13" fillId="3" borderId="144">
      <alignment vertical="center"/>
    </xf>
    <xf numFmtId="49" fontId="13" fillId="3" borderId="144">
      <alignment vertical="center"/>
    </xf>
    <xf numFmtId="49" fontId="13" fillId="3" borderId="144">
      <alignment vertical="center"/>
    </xf>
    <xf numFmtId="0" fontId="1" fillId="0" borderId="0"/>
    <xf numFmtId="0" fontId="115" fillId="26" borderId="135" applyNumberFormat="0" applyAlignment="0" applyProtection="0"/>
    <xf numFmtId="0" fontId="115" fillId="26" borderId="135" applyNumberFormat="0" applyAlignment="0" applyProtection="0"/>
    <xf numFmtId="0" fontId="6" fillId="37" borderId="134" applyNumberFormat="0" applyFont="0" applyAlignment="0" applyProtection="0"/>
    <xf numFmtId="0" fontId="6" fillId="37" borderId="134" applyNumberFormat="0" applyFont="0" applyAlignment="0" applyProtection="0"/>
    <xf numFmtId="0" fontId="6" fillId="37" borderId="134" applyNumberFormat="0" applyFont="0" applyAlignment="0" applyProtection="0"/>
    <xf numFmtId="0" fontId="126" fillId="0" borderId="137" applyNumberFormat="0" applyFill="0" applyAlignment="0" applyProtection="0"/>
    <xf numFmtId="0" fontId="126" fillId="0" borderId="137" applyNumberFormat="0" applyFill="0" applyAlignment="0" applyProtection="0"/>
    <xf numFmtId="0" fontId="6" fillId="51" borderId="107" applyNumberFormat="0" applyProtection="0">
      <alignment horizontal="left" vertical="center" indent="1"/>
    </xf>
    <xf numFmtId="0" fontId="6" fillId="51" borderId="107" applyNumberFormat="0" applyProtection="0">
      <alignment horizontal="left" vertical="center" indent="1"/>
    </xf>
    <xf numFmtId="0" fontId="11" fillId="37" borderId="134" applyNumberFormat="0" applyFont="0" applyAlignment="0" applyProtection="0"/>
    <xf numFmtId="49" fontId="207" fillId="3" borderId="108">
      <alignment vertical="center"/>
    </xf>
    <xf numFmtId="49" fontId="207" fillId="48" borderId="108">
      <alignment vertical="center"/>
    </xf>
    <xf numFmtId="0" fontId="73" fillId="13" borderId="115" applyNumberFormat="0" applyAlignment="0" applyProtection="0"/>
    <xf numFmtId="0" fontId="73" fillId="13" borderId="115" applyNumberFormat="0" applyAlignment="0" applyProtection="0"/>
    <xf numFmtId="0" fontId="73" fillId="13" borderId="115" applyNumberFormat="0" applyAlignment="0" applyProtection="0"/>
    <xf numFmtId="0" fontId="116" fillId="26" borderId="115" applyNumberFormat="0" applyAlignment="0" applyProtection="0"/>
    <xf numFmtId="250" fontId="6" fillId="34" borderId="83" applyNumberFormat="0" applyFont="0" applyAlignment="0">
      <protection locked="0"/>
    </xf>
    <xf numFmtId="181" fontId="6" fillId="34" borderId="83" applyNumberFormat="0" applyFont="0" applyAlignment="0">
      <protection locked="0"/>
    </xf>
    <xf numFmtId="181" fontId="6" fillId="34" borderId="83" applyNumberFormat="0" applyFont="0" applyAlignment="0">
      <protection locked="0"/>
    </xf>
    <xf numFmtId="181" fontId="6" fillId="34" borderId="83" applyNumberFormat="0" applyFont="0" applyAlignment="0">
      <protection locked="0"/>
    </xf>
    <xf numFmtId="0" fontId="11" fillId="37" borderId="116" applyNumberFormat="0" applyFont="0" applyAlignment="0" applyProtection="0"/>
    <xf numFmtId="0" fontId="11" fillId="37" borderId="116" applyNumberFormat="0" applyFont="0" applyAlignment="0" applyProtection="0"/>
    <xf numFmtId="0" fontId="11" fillId="37" borderId="116" applyNumberFormat="0" applyFont="0" applyAlignment="0" applyProtection="0"/>
    <xf numFmtId="0" fontId="11" fillId="37" borderId="116" applyNumberFormat="0" applyFont="0" applyAlignment="0" applyProtection="0"/>
    <xf numFmtId="0" fontId="11" fillId="37" borderId="116" applyNumberFormat="0" applyFont="0" applyAlignment="0" applyProtection="0"/>
    <xf numFmtId="0" fontId="11" fillId="37" borderId="116" applyNumberFormat="0" applyFont="0" applyAlignment="0" applyProtection="0"/>
    <xf numFmtId="0" fontId="11" fillId="37" borderId="116" applyNumberFormat="0" applyFont="0" applyAlignment="0" applyProtection="0"/>
    <xf numFmtId="0" fontId="6" fillId="37" borderId="124" applyNumberFormat="0" applyFont="0" applyAlignment="0" applyProtection="0"/>
    <xf numFmtId="0" fontId="11" fillId="37" borderId="152" applyNumberFormat="0" applyFont="0" applyAlignment="0" applyProtection="0"/>
    <xf numFmtId="0" fontId="11" fillId="37" borderId="152" applyNumberFormat="0" applyFont="0" applyAlignment="0" applyProtection="0"/>
    <xf numFmtId="49" fontId="13" fillId="3" borderId="126">
      <alignment vertical="center"/>
    </xf>
    <xf numFmtId="49" fontId="13" fillId="3" borderId="126">
      <alignment vertical="center"/>
    </xf>
    <xf numFmtId="49" fontId="12" fillId="3" borderId="126">
      <alignment vertical="center"/>
    </xf>
    <xf numFmtId="49" fontId="13" fillId="3" borderId="126">
      <alignment vertical="center"/>
    </xf>
    <xf numFmtId="0" fontId="11" fillId="37" borderId="124" applyNumberFormat="0" applyFont="0" applyAlignment="0" applyProtection="0"/>
    <xf numFmtId="0" fontId="11" fillId="37" borderId="124" applyNumberFormat="0" applyFont="0" applyAlignment="0" applyProtection="0"/>
    <xf numFmtId="181" fontId="6" fillId="34" borderId="1" applyNumberFormat="0" applyFont="0" applyAlignment="0">
      <protection locked="0"/>
    </xf>
    <xf numFmtId="250" fontId="6" fillId="34" borderId="1" applyNumberFormat="0" applyFont="0" applyAlignment="0">
      <protection locked="0"/>
    </xf>
    <xf numFmtId="0" fontId="6" fillId="64" borderId="66" applyNumberFormat="0" applyProtection="0">
      <alignment horizontal="left" vertical="center" indent="1"/>
    </xf>
    <xf numFmtId="0" fontId="66" fillId="0" borderId="113">
      <alignment horizontal="left" vertical="center"/>
    </xf>
    <xf numFmtId="0" fontId="45" fillId="26" borderId="115" applyNumberFormat="0" applyAlignment="0" applyProtection="0"/>
    <xf numFmtId="0" fontId="44" fillId="26" borderId="115" applyNumberFormat="0" applyAlignment="0" applyProtection="0"/>
    <xf numFmtId="0" fontId="6" fillId="51" borderId="66" applyNumberFormat="0" applyProtection="0">
      <alignment horizontal="left" vertical="center" indent="1"/>
    </xf>
    <xf numFmtId="5" fontId="38" fillId="0" borderId="114" applyAlignment="0" applyProtection="0"/>
    <xf numFmtId="0" fontId="6" fillId="51" borderId="66" applyNumberFormat="0" applyProtection="0">
      <alignment horizontal="left" vertical="center" indent="1"/>
    </xf>
    <xf numFmtId="40" fontId="6" fillId="47" borderId="83"/>
    <xf numFmtId="0" fontId="6" fillId="51" borderId="153" applyNumberFormat="0" applyProtection="0">
      <alignment horizontal="left" vertical="center" indent="1"/>
    </xf>
    <xf numFmtId="178" fontId="6" fillId="31" borderId="97" applyNumberFormat="0" applyProtection="0">
      <alignment horizontal="left" vertical="center" indent="1"/>
    </xf>
    <xf numFmtId="201" fontId="6" fillId="68" borderId="97" applyNumberFormat="0" applyProtection="0">
      <alignment horizontal="left" vertical="center" indent="1"/>
    </xf>
    <xf numFmtId="0" fontId="126" fillId="0" borderId="89" applyNumberFormat="0" applyFill="0" applyAlignment="0" applyProtection="0"/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49" fontId="13" fillId="3" borderId="78">
      <alignment vertical="center"/>
    </xf>
    <xf numFmtId="201" fontId="6" fillId="65" borderId="87" applyNumberFormat="0" applyProtection="0">
      <alignment horizontal="left" vertical="center" indent="1"/>
    </xf>
    <xf numFmtId="0" fontId="73" fillId="13" borderId="76" applyNumberFormat="0" applyAlignment="0" applyProtection="0"/>
    <xf numFmtId="0" fontId="73" fillId="13" borderId="76" applyNumberFormat="0" applyAlignment="0" applyProtection="0"/>
    <xf numFmtId="0" fontId="73" fillId="13" borderId="76" applyNumberFormat="0" applyAlignment="0" applyProtection="0"/>
    <xf numFmtId="0" fontId="73" fillId="13" borderId="76" applyNumberFormat="0" applyAlignment="0" applyProtection="0"/>
    <xf numFmtId="0" fontId="73" fillId="13" borderId="76" applyNumberFormat="0" applyAlignment="0" applyProtection="0"/>
    <xf numFmtId="0" fontId="73" fillId="13" borderId="76" applyNumberFormat="0" applyAlignment="0" applyProtection="0"/>
    <xf numFmtId="0" fontId="6" fillId="64" borderId="87" applyNumberFormat="0" applyProtection="0">
      <alignment horizontal="left" vertical="center" indent="1"/>
    </xf>
    <xf numFmtId="0" fontId="6" fillId="66" borderId="97" applyNumberFormat="0" applyProtection="0">
      <alignment horizontal="left" vertical="center" indent="1"/>
    </xf>
    <xf numFmtId="0" fontId="6" fillId="66" borderId="97" applyNumberFormat="0" applyProtection="0">
      <alignment horizontal="left" vertical="center" indent="1"/>
    </xf>
    <xf numFmtId="0" fontId="6" fillId="66" borderId="97" applyNumberFormat="0" applyProtection="0">
      <alignment horizontal="left" vertical="center" indent="1"/>
    </xf>
    <xf numFmtId="201" fontId="6" fillId="67" borderId="97" applyNumberFormat="0" applyProtection="0">
      <alignment horizontal="left" vertical="center" indent="1"/>
    </xf>
    <xf numFmtId="178" fontId="6" fillId="67" borderId="97" applyNumberFormat="0" applyProtection="0">
      <alignment horizontal="left" vertical="center" indent="1"/>
    </xf>
    <xf numFmtId="0" fontId="6" fillId="66" borderId="97" applyNumberFormat="0" applyProtection="0">
      <alignment horizontal="left" vertical="center" indent="1"/>
    </xf>
    <xf numFmtId="0" fontId="6" fillId="64" borderId="97" applyNumberFormat="0" applyProtection="0">
      <alignment horizontal="left" vertical="center" indent="1"/>
    </xf>
    <xf numFmtId="4" fontId="22" fillId="64" borderId="97" applyNumberFormat="0" applyProtection="0">
      <alignment horizontal="left" vertical="center" indent="1"/>
    </xf>
    <xf numFmtId="4" fontId="22" fillId="64" borderId="97" applyNumberFormat="0" applyProtection="0">
      <alignment horizontal="left" vertical="center" indent="1"/>
    </xf>
    <xf numFmtId="49" fontId="13" fillId="3" borderId="136">
      <alignment vertical="center"/>
    </xf>
    <xf numFmtId="0" fontId="6" fillId="51" borderId="97" applyNumberFormat="0" applyProtection="0">
      <alignment horizontal="left" vertical="center" indent="1"/>
    </xf>
    <xf numFmtId="0" fontId="45" fillId="26" borderId="115" applyNumberFormat="0" applyAlignment="0" applyProtection="0"/>
    <xf numFmtId="180" fontId="51" fillId="0" borderId="114" applyFill="0" applyProtection="0"/>
    <xf numFmtId="0" fontId="98" fillId="26" borderId="117" applyNumberFormat="0" applyAlignment="0" applyProtection="0"/>
    <xf numFmtId="0" fontId="98" fillId="26" borderId="153" applyNumberFormat="0" applyAlignment="0" applyProtection="0"/>
    <xf numFmtId="4" fontId="6" fillId="0" borderId="83"/>
    <xf numFmtId="4" fontId="6" fillId="0" borderId="83"/>
    <xf numFmtId="4" fontId="6" fillId="0" borderId="83"/>
    <xf numFmtId="4" fontId="6" fillId="0" borderId="83"/>
    <xf numFmtId="4" fontId="6" fillId="0" borderId="83"/>
    <xf numFmtId="4" fontId="6" fillId="0" borderId="83"/>
    <xf numFmtId="4" fontId="6" fillId="0" borderId="83"/>
    <xf numFmtId="4" fontId="6" fillId="0" borderId="83"/>
    <xf numFmtId="4" fontId="6" fillId="0" borderId="83"/>
    <xf numFmtId="4" fontId="6" fillId="0" borderId="83"/>
    <xf numFmtId="4" fontId="6" fillId="0" borderId="83"/>
    <xf numFmtId="4" fontId="6" fillId="0" borderId="83"/>
    <xf numFmtId="4" fontId="6" fillId="0" borderId="83"/>
    <xf numFmtId="4" fontId="6" fillId="0" borderId="83"/>
    <xf numFmtId="4" fontId="6" fillId="0" borderId="83"/>
    <xf numFmtId="4" fontId="6" fillId="0" borderId="83"/>
    <xf numFmtId="4" fontId="6" fillId="0" borderId="83"/>
    <xf numFmtId="4" fontId="6" fillId="0" borderId="83"/>
    <xf numFmtId="4" fontId="6" fillId="0" borderId="83"/>
    <xf numFmtId="4" fontId="6" fillId="0" borderId="83"/>
    <xf numFmtId="4" fontId="6" fillId="0" borderId="83"/>
    <xf numFmtId="4" fontId="6" fillId="0" borderId="83"/>
    <xf numFmtId="4" fontId="6" fillId="0" borderId="83"/>
    <xf numFmtId="4" fontId="6" fillId="0" borderId="83"/>
    <xf numFmtId="4" fontId="6" fillId="0" borderId="83"/>
    <xf numFmtId="4" fontId="6" fillId="0" borderId="83"/>
    <xf numFmtId="4" fontId="6" fillId="0" borderId="83"/>
    <xf numFmtId="4" fontId="6" fillId="0" borderId="83"/>
    <xf numFmtId="4" fontId="6" fillId="0" borderId="83"/>
    <xf numFmtId="4" fontId="6" fillId="0" borderId="83"/>
    <xf numFmtId="4" fontId="6" fillId="0" borderId="83"/>
    <xf numFmtId="4" fontId="6" fillId="0" borderId="83"/>
    <xf numFmtId="4" fontId="6" fillId="0" borderId="83"/>
    <xf numFmtId="4" fontId="6" fillId="0" borderId="83"/>
    <xf numFmtId="4" fontId="6" fillId="0" borderId="83"/>
    <xf numFmtId="4" fontId="6" fillId="0" borderId="83"/>
    <xf numFmtId="0" fontId="11" fillId="37" borderId="134" applyNumberFormat="0" applyFont="0" applyAlignment="0" applyProtection="0"/>
    <xf numFmtId="0" fontId="115" fillId="26" borderId="125" applyNumberFormat="0" applyAlignment="0" applyProtection="0"/>
    <xf numFmtId="0" fontId="115" fillId="26" borderId="125" applyNumberFormat="0" applyAlignment="0" applyProtection="0"/>
    <xf numFmtId="0" fontId="6" fillId="37" borderId="134" applyNumberFormat="0" applyFont="0" applyAlignment="0" applyProtection="0"/>
    <xf numFmtId="0" fontId="73" fillId="13" borderId="133" applyNumberFormat="0" applyAlignment="0" applyProtection="0"/>
    <xf numFmtId="0" fontId="115" fillId="26" borderId="135" applyNumberFormat="0" applyAlignment="0" applyProtection="0"/>
    <xf numFmtId="49" fontId="13" fillId="3" borderId="126">
      <alignment vertical="center"/>
    </xf>
    <xf numFmtId="49" fontId="13" fillId="3" borderId="126">
      <alignment vertical="center"/>
    </xf>
    <xf numFmtId="49" fontId="13" fillId="3" borderId="126">
      <alignment vertical="center"/>
    </xf>
    <xf numFmtId="49" fontId="13" fillId="3" borderId="126">
      <alignment vertical="center"/>
    </xf>
    <xf numFmtId="49" fontId="13" fillId="3" borderId="126">
      <alignment vertical="center"/>
    </xf>
    <xf numFmtId="49" fontId="13" fillId="3" borderId="126">
      <alignment vertical="center"/>
    </xf>
    <xf numFmtId="49" fontId="13" fillId="3" borderId="126">
      <alignment vertical="center"/>
    </xf>
    <xf numFmtId="49" fontId="13" fillId="3" borderId="126">
      <alignment vertical="center"/>
    </xf>
    <xf numFmtId="49" fontId="13" fillId="3" borderId="126">
      <alignment vertical="center"/>
    </xf>
    <xf numFmtId="49" fontId="13" fillId="3" borderId="126">
      <alignment vertical="center"/>
    </xf>
    <xf numFmtId="49" fontId="13" fillId="3" borderId="126">
      <alignment vertical="center"/>
    </xf>
    <xf numFmtId="49" fontId="13" fillId="3" borderId="126">
      <alignment vertical="center"/>
    </xf>
    <xf numFmtId="0" fontId="11" fillId="37" borderId="116" applyNumberFormat="0" applyFont="0" applyAlignment="0" applyProtection="0"/>
    <xf numFmtId="0" fontId="6" fillId="37" borderId="116" applyNumberFormat="0" applyFont="0" applyAlignment="0" applyProtection="0"/>
    <xf numFmtId="0" fontId="11" fillId="37" borderId="116" applyNumberFormat="0" applyFont="0" applyAlignment="0" applyProtection="0"/>
    <xf numFmtId="0" fontId="11" fillId="37" borderId="116" applyNumberFormat="0" applyFont="0" applyAlignment="0" applyProtection="0"/>
    <xf numFmtId="0" fontId="11" fillId="37" borderId="116" applyNumberFormat="0" applyFont="0" applyAlignment="0" applyProtection="0"/>
    <xf numFmtId="0" fontId="11" fillId="37" borderId="116" applyNumberFormat="0" applyFont="0" applyAlignment="0" applyProtection="0"/>
    <xf numFmtId="0" fontId="11" fillId="37" borderId="116" applyNumberFormat="0" applyFont="0" applyAlignment="0" applyProtection="0"/>
    <xf numFmtId="0" fontId="11" fillId="37" borderId="116" applyNumberFormat="0" applyFont="0" applyAlignment="0" applyProtection="0"/>
    <xf numFmtId="0" fontId="11" fillId="37" borderId="116" applyNumberFormat="0" applyFont="0" applyAlignment="0" applyProtection="0"/>
    <xf numFmtId="0" fontId="11" fillId="37" borderId="116" applyNumberFormat="0" applyFont="0" applyAlignment="0" applyProtection="0"/>
    <xf numFmtId="0" fontId="11" fillId="37" borderId="116" applyNumberFormat="0" applyFont="0" applyAlignment="0" applyProtection="0"/>
    <xf numFmtId="0" fontId="11" fillId="37" borderId="116" applyNumberFormat="0" applyFont="0" applyAlignment="0" applyProtection="0"/>
    <xf numFmtId="0" fontId="11" fillId="37" borderId="116" applyNumberFormat="0" applyFont="0" applyAlignment="0" applyProtection="0"/>
    <xf numFmtId="49" fontId="197" fillId="3" borderId="108">
      <alignment vertical="center"/>
    </xf>
    <xf numFmtId="49" fontId="197" fillId="3" borderId="108">
      <alignment vertical="center"/>
    </xf>
    <xf numFmtId="49" fontId="207" fillId="48" borderId="108">
      <alignment vertical="center"/>
    </xf>
    <xf numFmtId="0" fontId="6" fillId="66" borderId="107" applyNumberFormat="0" applyProtection="0">
      <alignment horizontal="left" vertical="center" indent="1"/>
    </xf>
    <xf numFmtId="178" fontId="6" fillId="66" borderId="107" applyNumberFormat="0" applyProtection="0">
      <alignment horizontal="left" vertical="center" indent="1"/>
    </xf>
    <xf numFmtId="0" fontId="6" fillId="66" borderId="107" applyNumberFormat="0" applyProtection="0">
      <alignment horizontal="left" vertical="center" indent="1"/>
    </xf>
    <xf numFmtId="0" fontId="11" fillId="37" borderId="134" applyNumberFormat="0" applyFont="0" applyAlignment="0" applyProtection="0"/>
    <xf numFmtId="0" fontId="11" fillId="37" borderId="134" applyNumberFormat="0" applyFont="0" applyAlignment="0" applyProtection="0"/>
    <xf numFmtId="0" fontId="11" fillId="37" borderId="134" applyNumberFormat="0" applyFont="0" applyAlignment="0" applyProtection="0"/>
    <xf numFmtId="0" fontId="11" fillId="37" borderId="134" applyNumberFormat="0" applyFont="0" applyAlignment="0" applyProtection="0"/>
    <xf numFmtId="0" fontId="11" fillId="37" borderId="134" applyNumberFormat="0" applyFont="0" applyAlignment="0" applyProtection="0"/>
    <xf numFmtId="0" fontId="11" fillId="37" borderId="134" applyNumberFormat="0" applyFont="0" applyAlignment="0" applyProtection="0"/>
    <xf numFmtId="0" fontId="6" fillId="37" borderId="134" applyNumberFormat="0" applyFont="0" applyAlignment="0" applyProtection="0"/>
    <xf numFmtId="0" fontId="6" fillId="37" borderId="134" applyNumberFormat="0" applyFont="0" applyAlignment="0" applyProtection="0"/>
    <xf numFmtId="0" fontId="6" fillId="37" borderId="134" applyNumberFormat="0" applyFont="0" applyAlignment="0" applyProtection="0"/>
    <xf numFmtId="0" fontId="11" fillId="37" borderId="134" applyNumberFormat="0" applyFont="0" applyAlignment="0" applyProtection="0"/>
    <xf numFmtId="0" fontId="11" fillId="37" borderId="134" applyNumberFormat="0" applyFont="0" applyAlignment="0" applyProtection="0"/>
    <xf numFmtId="0" fontId="11" fillId="37" borderId="134" applyNumberFormat="0" applyFont="0" applyAlignment="0" applyProtection="0"/>
    <xf numFmtId="49" fontId="207" fillId="48" borderId="144">
      <alignment vertical="center"/>
    </xf>
    <xf numFmtId="49" fontId="197" fillId="3" borderId="144">
      <alignment vertical="center"/>
    </xf>
    <xf numFmtId="49" fontId="207" fillId="3" borderId="144">
      <alignment vertical="center"/>
    </xf>
    <xf numFmtId="49" fontId="207" fillId="3" borderId="144">
      <alignment horizontal="center"/>
    </xf>
    <xf numFmtId="0" fontId="6" fillId="51" borderId="143" applyNumberFormat="0" applyProtection="0">
      <alignment horizontal="left" vertical="center" indent="1"/>
    </xf>
    <xf numFmtId="4" fontId="65" fillId="20" borderId="148" applyNumberFormat="0" applyProtection="0">
      <alignment horizontal="left" vertical="center" indent="1"/>
    </xf>
    <xf numFmtId="201" fontId="6" fillId="69" borderId="143" applyNumberFormat="0" applyProtection="0">
      <alignment horizontal="left" vertical="center" indent="1"/>
    </xf>
    <xf numFmtId="201" fontId="6" fillId="69" borderId="143" applyNumberFormat="0" applyProtection="0">
      <alignment horizontal="left" vertical="center" indent="1"/>
    </xf>
    <xf numFmtId="0" fontId="6" fillId="51" borderId="143" applyNumberFormat="0" applyProtection="0">
      <alignment horizontal="left" vertical="center" indent="1"/>
    </xf>
    <xf numFmtId="4" fontId="202" fillId="62" borderId="153" applyNumberFormat="0" applyProtection="0">
      <alignment horizontal="right" vertical="center"/>
    </xf>
    <xf numFmtId="178" fontId="6" fillId="51" borderId="153" applyNumberFormat="0" applyProtection="0">
      <alignment horizontal="left" vertical="center" indent="1"/>
    </xf>
    <xf numFmtId="0" fontId="6" fillId="51" borderId="153" applyNumberFormat="0" applyProtection="0">
      <alignment horizontal="left" vertical="center" indent="1"/>
    </xf>
    <xf numFmtId="49" fontId="207" fillId="48" borderId="154">
      <alignment vertical="center"/>
    </xf>
    <xf numFmtId="178" fontId="6" fillId="31" borderId="135" applyNumberFormat="0" applyProtection="0">
      <alignment horizontal="left" vertical="center" indent="1"/>
    </xf>
    <xf numFmtId="201" fontId="6" fillId="69" borderId="135" applyNumberFormat="0" applyProtection="0">
      <alignment horizontal="left" vertical="center" indent="1"/>
    </xf>
    <xf numFmtId="49" fontId="6" fillId="48" borderId="136">
      <alignment horizontal="center"/>
    </xf>
    <xf numFmtId="0" fontId="11" fillId="37" borderId="142" applyNumberFormat="0" applyFont="0" applyAlignment="0" applyProtection="0"/>
    <xf numFmtId="0" fontId="11" fillId="37" borderId="142" applyNumberFormat="0" applyFont="0" applyAlignment="0" applyProtection="0"/>
    <xf numFmtId="0" fontId="11" fillId="37" borderId="142" applyNumberFormat="0" applyFont="0" applyAlignment="0" applyProtection="0"/>
    <xf numFmtId="0" fontId="11" fillId="37" borderId="142" applyNumberFormat="0" applyFont="0" applyAlignment="0" applyProtection="0"/>
    <xf numFmtId="0" fontId="11" fillId="37" borderId="142" applyNumberFormat="0" applyFont="0" applyAlignment="0" applyProtection="0"/>
    <xf numFmtId="0" fontId="11" fillId="37" borderId="142" applyNumberFormat="0" applyFont="0" applyAlignment="0" applyProtection="0"/>
    <xf numFmtId="0" fontId="11" fillId="37" borderId="142" applyNumberFormat="0" applyFont="0" applyAlignment="0" applyProtection="0"/>
    <xf numFmtId="0" fontId="11" fillId="37" borderId="142" applyNumberFormat="0" applyFont="0" applyAlignment="0" applyProtection="0"/>
    <xf numFmtId="0" fontId="11" fillId="37" borderId="142" applyNumberFormat="0" applyFont="0" applyAlignment="0" applyProtection="0"/>
    <xf numFmtId="0" fontId="11" fillId="37" borderId="142" applyNumberFormat="0" applyFont="0" applyAlignment="0" applyProtection="0"/>
    <xf numFmtId="0" fontId="11" fillId="37" borderId="142" applyNumberFormat="0" applyFont="0" applyAlignment="0" applyProtection="0"/>
    <xf numFmtId="0" fontId="11" fillId="37" borderId="142" applyNumberFormat="0" applyFont="0" applyAlignment="0" applyProtection="0"/>
    <xf numFmtId="0" fontId="11" fillId="37" borderId="142" applyNumberFormat="0" applyFont="0" applyAlignment="0" applyProtection="0"/>
    <xf numFmtId="0" fontId="11" fillId="37" borderId="142" applyNumberFormat="0" applyFont="0" applyAlignment="0" applyProtection="0"/>
    <xf numFmtId="0" fontId="11" fillId="37" borderId="142" applyNumberFormat="0" applyFont="0" applyAlignment="0" applyProtection="0"/>
    <xf numFmtId="0" fontId="6" fillId="37" borderId="142" applyNumberFormat="0" applyFont="0" applyAlignment="0" applyProtection="0"/>
    <xf numFmtId="0" fontId="11" fillId="37" borderId="142" applyNumberFormat="0" applyFont="0" applyAlignment="0" applyProtection="0"/>
    <xf numFmtId="0" fontId="11" fillId="37" borderId="142" applyNumberFormat="0" applyFont="0" applyAlignment="0" applyProtection="0"/>
    <xf numFmtId="0" fontId="11" fillId="37" borderId="142" applyNumberFormat="0" applyFont="0" applyAlignment="0" applyProtection="0"/>
    <xf numFmtId="0" fontId="11" fillId="37" borderId="142" applyNumberFormat="0" applyFont="0" applyAlignment="0" applyProtection="0"/>
    <xf numFmtId="0" fontId="11" fillId="37" borderId="142" applyNumberFormat="0" applyFont="0" applyAlignment="0" applyProtection="0"/>
    <xf numFmtId="0" fontId="11" fillId="37" borderId="142" applyNumberFormat="0" applyFont="0" applyAlignment="0" applyProtection="0"/>
    <xf numFmtId="0" fontId="11" fillId="37" borderId="142" applyNumberFormat="0" applyFont="0" applyAlignment="0" applyProtection="0"/>
    <xf numFmtId="0" fontId="6" fillId="37" borderId="142" applyNumberFormat="0" applyFont="0" applyAlignment="0" applyProtection="0"/>
    <xf numFmtId="0" fontId="6" fillId="51" borderId="117" applyNumberFormat="0" applyProtection="0">
      <alignment horizontal="left" vertical="center" indent="1"/>
    </xf>
    <xf numFmtId="178" fontId="6" fillId="51" borderId="117" applyNumberFormat="0" applyProtection="0">
      <alignment horizontal="left" vertical="center" indent="1"/>
    </xf>
    <xf numFmtId="4" fontId="54" fillId="52" borderId="117" applyNumberFormat="0" applyProtection="0">
      <alignment horizontal="right" vertical="center"/>
    </xf>
    <xf numFmtId="178" fontId="6" fillId="51" borderId="117" applyNumberFormat="0" applyProtection="0">
      <alignment horizontal="left" vertical="center" indent="1"/>
    </xf>
    <xf numFmtId="201" fontId="6" fillId="67" borderId="117" applyNumberFormat="0" applyProtection="0">
      <alignment horizontal="left" vertical="center" indent="1"/>
    </xf>
    <xf numFmtId="0" fontId="6" fillId="66" borderId="117" applyNumberFormat="0" applyProtection="0">
      <alignment horizontal="left" vertical="center" indent="1"/>
    </xf>
    <xf numFmtId="178" fontId="6" fillId="68" borderId="117" applyNumberFormat="0" applyProtection="0">
      <alignment horizontal="left" vertical="center" indent="1"/>
    </xf>
    <xf numFmtId="178" fontId="6" fillId="31" borderId="117" applyNumberFormat="0" applyProtection="0">
      <alignment horizontal="left" vertical="center" indent="1"/>
    </xf>
    <xf numFmtId="201" fontId="6" fillId="68" borderId="117" applyNumberFormat="0" applyProtection="0">
      <alignment horizontal="left" vertical="center" indent="1"/>
    </xf>
    <xf numFmtId="178" fontId="6" fillId="31" borderId="117" applyNumberFormat="0" applyProtection="0">
      <alignment horizontal="left" vertical="center" indent="1"/>
    </xf>
    <xf numFmtId="201" fontId="6" fillId="68" borderId="117" applyNumberFormat="0" applyProtection="0">
      <alignment horizontal="left" vertical="center" indent="1"/>
    </xf>
    <xf numFmtId="0" fontId="6" fillId="31" borderId="117" applyNumberFormat="0" applyProtection="0">
      <alignment horizontal="left" vertical="center" indent="1"/>
    </xf>
    <xf numFmtId="201" fontId="6" fillId="68" borderId="117" applyNumberFormat="0" applyProtection="0">
      <alignment horizontal="left" vertical="center" indent="1"/>
    </xf>
    <xf numFmtId="0" fontId="6" fillId="31" borderId="117" applyNumberFormat="0" applyProtection="0">
      <alignment horizontal="left" vertical="center" indent="1"/>
    </xf>
    <xf numFmtId="178" fontId="6" fillId="31" borderId="117" applyNumberFormat="0" applyProtection="0">
      <alignment horizontal="left" vertical="center" indent="1"/>
    </xf>
    <xf numFmtId="178" fontId="6" fillId="31" borderId="117" applyNumberFormat="0" applyProtection="0">
      <alignment horizontal="left" vertical="center" indent="1"/>
    </xf>
    <xf numFmtId="178" fontId="6" fillId="31" borderId="117" applyNumberFormat="0" applyProtection="0">
      <alignment horizontal="left" vertical="center" indent="1"/>
    </xf>
    <xf numFmtId="0" fontId="6" fillId="31" borderId="117" applyNumberFormat="0" applyProtection="0">
      <alignment horizontal="left" vertical="center" indent="1"/>
    </xf>
    <xf numFmtId="0" fontId="6" fillId="51" borderId="117" applyNumberFormat="0" applyProtection="0">
      <alignment horizontal="left" vertical="center" indent="1"/>
    </xf>
    <xf numFmtId="178" fontId="6" fillId="69" borderId="117" applyNumberFormat="0" applyProtection="0">
      <alignment horizontal="left" vertical="center" indent="1"/>
    </xf>
    <xf numFmtId="201" fontId="6" fillId="69" borderId="117" applyNumberFormat="0" applyProtection="0">
      <alignment horizontal="left" vertical="center" indent="1"/>
    </xf>
    <xf numFmtId="178" fontId="6" fillId="51" borderId="117" applyNumberFormat="0" applyProtection="0">
      <alignment horizontal="left" vertical="center" indent="1"/>
    </xf>
    <xf numFmtId="4" fontId="202" fillId="32" borderId="117" applyNumberFormat="0" applyProtection="0">
      <alignment vertical="center"/>
    </xf>
    <xf numFmtId="4" fontId="65" fillId="0" borderId="122" applyNumberFormat="0" applyProtection="0">
      <alignment horizontal="right" vertical="center"/>
    </xf>
    <xf numFmtId="4" fontId="204" fillId="7" borderId="122" applyNumberFormat="0" applyProtection="0">
      <alignment horizontal="right" vertical="center"/>
    </xf>
    <xf numFmtId="4" fontId="204" fillId="7" borderId="122" applyNumberFormat="0" applyProtection="0">
      <alignment horizontal="right" vertical="center"/>
    </xf>
    <xf numFmtId="4" fontId="202" fillId="62" borderId="117" applyNumberFormat="0" applyProtection="0">
      <alignment horizontal="right" vertical="center"/>
    </xf>
    <xf numFmtId="178" fontId="6" fillId="51" borderId="117" applyNumberFormat="0" applyProtection="0">
      <alignment horizontal="left" vertical="center" indent="1"/>
    </xf>
    <xf numFmtId="4" fontId="65" fillId="20" borderId="122" applyNumberFormat="0" applyProtection="0">
      <alignment horizontal="left" vertical="center" indent="1"/>
    </xf>
    <xf numFmtId="178" fontId="6" fillId="51" borderId="117" applyNumberFormat="0" applyProtection="0">
      <alignment horizontal="left" vertical="center" indent="1"/>
    </xf>
    <xf numFmtId="0" fontId="6" fillId="51" borderId="117" applyNumberFormat="0" applyProtection="0">
      <alignment horizontal="left" vertical="center" indent="1"/>
    </xf>
    <xf numFmtId="0" fontId="6" fillId="37" borderId="124" applyNumberFormat="0" applyFont="0" applyAlignment="0" applyProtection="0"/>
    <xf numFmtId="0" fontId="6" fillId="37" borderId="124" applyNumberFormat="0" applyFont="0" applyAlignment="0" applyProtection="0"/>
    <xf numFmtId="0" fontId="6" fillId="37" borderId="124" applyNumberFormat="0" applyFont="0" applyAlignment="0" applyProtection="0"/>
    <xf numFmtId="0" fontId="6" fillId="37" borderId="124" applyNumberFormat="0" applyFont="0" applyAlignment="0" applyProtection="0"/>
    <xf numFmtId="0" fontId="6" fillId="37" borderId="124" applyNumberFormat="0" applyFont="0" applyAlignment="0" applyProtection="0"/>
    <xf numFmtId="0" fontId="6" fillId="37" borderId="124" applyNumberFormat="0" applyFont="0" applyAlignment="0" applyProtection="0"/>
    <xf numFmtId="0" fontId="6" fillId="37" borderId="124" applyNumberFormat="0" applyFont="0" applyAlignment="0" applyProtection="0"/>
    <xf numFmtId="0" fontId="11" fillId="37" borderId="124" applyNumberFormat="0" applyFont="0" applyAlignment="0" applyProtection="0"/>
    <xf numFmtId="0" fontId="11" fillId="37" borderId="124" applyNumberFormat="0" applyFont="0" applyAlignment="0" applyProtection="0"/>
    <xf numFmtId="0" fontId="11" fillId="37" borderId="124" applyNumberFormat="0" applyFont="0" applyAlignment="0" applyProtection="0"/>
    <xf numFmtId="0" fontId="11" fillId="37" borderId="124" applyNumberFormat="0" applyFont="0" applyAlignment="0" applyProtection="0"/>
    <xf numFmtId="0" fontId="11" fillId="37" borderId="124" applyNumberFormat="0" applyFont="0" applyAlignment="0" applyProtection="0"/>
    <xf numFmtId="0" fontId="11" fillId="37" borderId="124" applyNumberFormat="0" applyFont="0" applyAlignment="0" applyProtection="0"/>
    <xf numFmtId="0" fontId="11" fillId="37" borderId="124" applyNumberFormat="0" applyFont="0" applyAlignment="0" applyProtection="0"/>
    <xf numFmtId="0" fontId="11" fillId="37" borderId="124" applyNumberFormat="0" applyFont="0" applyAlignment="0" applyProtection="0"/>
    <xf numFmtId="0" fontId="11" fillId="37" borderId="124" applyNumberFormat="0" applyFont="0" applyAlignment="0" applyProtection="0"/>
    <xf numFmtId="0" fontId="45" fillId="26" borderId="133" applyNumberFormat="0" applyAlignment="0" applyProtection="0"/>
    <xf numFmtId="180" fontId="51" fillId="0" borderId="132" applyFill="0" applyProtection="0"/>
    <xf numFmtId="178" fontId="6" fillId="31" borderId="153" applyNumberFormat="0" applyProtection="0">
      <alignment horizontal="left" vertical="center" indent="1"/>
    </xf>
    <xf numFmtId="49" fontId="13" fillId="3" borderId="136">
      <alignment vertical="center"/>
    </xf>
    <xf numFmtId="49" fontId="13" fillId="3" borderId="136">
      <alignment vertical="center"/>
    </xf>
    <xf numFmtId="0" fontId="116" fillId="26" borderId="133" applyNumberFormat="0" applyAlignment="0" applyProtection="0"/>
    <xf numFmtId="0" fontId="116" fillId="26" borderId="133" applyNumberFormat="0" applyAlignment="0" applyProtection="0"/>
    <xf numFmtId="0" fontId="11" fillId="37" borderId="142" applyNumberFormat="0" applyFont="0" applyAlignment="0" applyProtection="0"/>
    <xf numFmtId="0" fontId="11" fillId="37" borderId="142" applyNumberFormat="0" applyFont="0" applyAlignment="0" applyProtection="0"/>
    <xf numFmtId="0" fontId="6" fillId="37" borderId="134" applyNumberFormat="0" applyFont="0" applyAlignment="0" applyProtection="0"/>
    <xf numFmtId="0" fontId="11" fillId="37" borderId="134" applyNumberFormat="0" applyFont="0" applyAlignment="0" applyProtection="0"/>
    <xf numFmtId="0" fontId="11" fillId="37" borderId="134" applyNumberFormat="0" applyFont="0" applyAlignment="0" applyProtection="0"/>
    <xf numFmtId="0" fontId="11" fillId="37" borderId="134" applyNumberFormat="0" applyFont="0" applyAlignment="0" applyProtection="0"/>
    <xf numFmtId="0" fontId="11" fillId="37" borderId="134" applyNumberFormat="0" applyFont="0" applyAlignment="0" applyProtection="0"/>
    <xf numFmtId="0" fontId="11" fillId="37" borderId="134" applyNumberFormat="0" applyFont="0" applyAlignment="0" applyProtection="0"/>
    <xf numFmtId="0" fontId="11" fillId="37" borderId="134" applyNumberFormat="0" applyFont="0" applyAlignment="0" applyProtection="0"/>
    <xf numFmtId="0" fontId="11" fillId="37" borderId="134" applyNumberFormat="0" applyFont="0" applyAlignment="0" applyProtection="0"/>
    <xf numFmtId="0" fontId="11" fillId="37" borderId="134" applyNumberFormat="0" applyFont="0" applyAlignment="0" applyProtection="0"/>
    <xf numFmtId="0" fontId="6" fillId="37" borderId="134" applyNumberFormat="0" applyFont="0" applyAlignment="0" applyProtection="0"/>
    <xf numFmtId="0" fontId="6" fillId="37" borderId="134" applyNumberFormat="0" applyFont="0" applyAlignment="0" applyProtection="0"/>
    <xf numFmtId="0" fontId="6" fillId="37" borderId="134" applyNumberFormat="0" applyFont="0" applyAlignment="0" applyProtection="0"/>
    <xf numFmtId="0" fontId="6" fillId="37" borderId="134" applyNumberFormat="0" applyFont="0" applyAlignment="0" applyProtection="0"/>
    <xf numFmtId="0" fontId="6" fillId="37" borderId="134" applyNumberFormat="0" applyFont="0" applyAlignment="0" applyProtection="0"/>
    <xf numFmtId="0" fontId="6" fillId="37" borderId="134" applyNumberFormat="0" applyFont="0" applyAlignment="0" applyProtection="0"/>
    <xf numFmtId="0" fontId="11" fillId="37" borderId="134" applyNumberFormat="0" applyFont="0" applyAlignment="0" applyProtection="0"/>
    <xf numFmtId="0" fontId="11" fillId="37" borderId="134" applyNumberFormat="0" applyFont="0" applyAlignment="0" applyProtection="0"/>
    <xf numFmtId="0" fontId="11" fillId="37" borderId="134" applyNumberFormat="0" applyFont="0" applyAlignment="0" applyProtection="0"/>
    <xf numFmtId="0" fontId="11" fillId="37" borderId="134" applyNumberFormat="0" applyFont="0" applyAlignment="0" applyProtection="0"/>
    <xf numFmtId="0" fontId="11" fillId="37" borderId="134" applyNumberFormat="0" applyFont="0" applyAlignment="0" applyProtection="0"/>
    <xf numFmtId="0" fontId="11" fillId="37" borderId="134" applyNumberFormat="0" applyFont="0" applyAlignment="0" applyProtection="0"/>
    <xf numFmtId="0" fontId="11" fillId="37" borderId="134" applyNumberFormat="0" applyFont="0" applyAlignment="0" applyProtection="0"/>
    <xf numFmtId="49" fontId="13" fillId="3" borderId="126">
      <alignment vertical="center"/>
    </xf>
    <xf numFmtId="49" fontId="13" fillId="3" borderId="126">
      <alignment vertical="center"/>
    </xf>
    <xf numFmtId="49" fontId="13" fillId="3" borderId="126">
      <alignment vertical="center"/>
    </xf>
    <xf numFmtId="49" fontId="207" fillId="3" borderId="144">
      <alignment vertical="center"/>
    </xf>
    <xf numFmtId="0" fontId="6" fillId="37" borderId="106" applyNumberFormat="0" applyFont="0" applyAlignment="0" applyProtection="0"/>
    <xf numFmtId="0" fontId="11" fillId="37" borderId="124" applyNumberFormat="0" applyFont="0" applyAlignment="0" applyProtection="0"/>
    <xf numFmtId="0" fontId="44" fillId="26" borderId="151" applyNumberFormat="0" applyAlignment="0" applyProtection="0"/>
    <xf numFmtId="4" fontId="106" fillId="27" borderId="131">
      <alignment horizontal="left" vertical="center" wrapText="1"/>
    </xf>
    <xf numFmtId="0" fontId="73" fillId="13" borderId="133" applyNumberFormat="0" applyAlignment="0" applyProtection="0"/>
    <xf numFmtId="49" fontId="12" fillId="3" borderId="118">
      <alignment vertical="center"/>
    </xf>
    <xf numFmtId="0" fontId="116" fillId="26" borderId="105" applyNumberFormat="0" applyAlignment="0" applyProtection="0"/>
    <xf numFmtId="0" fontId="116" fillId="26" borderId="133" applyNumberFormat="0" applyAlignment="0" applyProtection="0"/>
    <xf numFmtId="0" fontId="115" fillId="26" borderId="97" applyNumberFormat="0" applyAlignment="0" applyProtection="0"/>
    <xf numFmtId="0" fontId="115" fillId="26" borderId="97" applyNumberFormat="0" applyAlignment="0" applyProtection="0"/>
    <xf numFmtId="0" fontId="115" fillId="26" borderId="97" applyNumberFormat="0" applyAlignment="0" applyProtection="0"/>
    <xf numFmtId="0" fontId="115" fillId="26" borderId="97" applyNumberFormat="0" applyAlignment="0" applyProtection="0"/>
    <xf numFmtId="0" fontId="116" fillId="26" borderId="95" applyNumberFormat="0" applyAlignment="0" applyProtection="0"/>
    <xf numFmtId="0" fontId="116" fillId="26" borderId="95" applyNumberFormat="0" applyAlignment="0" applyProtection="0"/>
    <xf numFmtId="0" fontId="6" fillId="37" borderId="96" applyNumberFormat="0" applyFont="0" applyAlignment="0" applyProtection="0"/>
    <xf numFmtId="0" fontId="6" fillId="37" borderId="96" applyNumberFormat="0" applyFont="0" applyAlignment="0" applyProtection="0"/>
    <xf numFmtId="0" fontId="6" fillId="37" borderId="96" applyNumberFormat="0" applyFont="0" applyAlignment="0" applyProtection="0"/>
    <xf numFmtId="0" fontId="6" fillId="37" borderId="96" applyNumberFormat="0" applyFont="0" applyAlignment="0" applyProtection="0"/>
    <xf numFmtId="0" fontId="126" fillId="0" borderId="99" applyNumberFormat="0" applyFill="0" applyAlignment="0" applyProtection="0"/>
    <xf numFmtId="0" fontId="126" fillId="0" borderId="99" applyNumberFormat="0" applyFill="0" applyAlignment="0" applyProtection="0"/>
    <xf numFmtId="4" fontId="6" fillId="0" borderId="1"/>
    <xf numFmtId="4" fontId="6" fillId="0" borderId="1"/>
    <xf numFmtId="4" fontId="6" fillId="0" borderId="1"/>
    <xf numFmtId="4" fontId="6" fillId="0" borderId="1"/>
    <xf numFmtId="4" fontId="6" fillId="0" borderId="1"/>
    <xf numFmtId="4" fontId="6" fillId="0" borderId="1"/>
    <xf numFmtId="4" fontId="6" fillId="0" borderId="1"/>
    <xf numFmtId="0" fontId="11" fillId="37" borderId="96" applyNumberFormat="0" applyFont="0" applyAlignment="0" applyProtection="0"/>
    <xf numFmtId="0" fontId="11" fillId="37" borderId="96" applyNumberFormat="0" applyFont="0" applyAlignment="0" applyProtection="0"/>
    <xf numFmtId="0" fontId="6" fillId="37" borderId="86" applyNumberFormat="0" applyFont="0" applyAlignment="0" applyProtection="0"/>
    <xf numFmtId="0" fontId="6" fillId="37" borderId="86" applyNumberFormat="0" applyFont="0" applyAlignment="0" applyProtection="0"/>
    <xf numFmtId="0" fontId="6" fillId="37" borderId="86" applyNumberFormat="0" applyFont="0" applyAlignment="0" applyProtection="0"/>
    <xf numFmtId="0" fontId="6" fillId="37" borderId="86" applyNumberFormat="0" applyFont="0" applyAlignment="0" applyProtection="0"/>
    <xf numFmtId="0" fontId="6" fillId="37" borderId="86" applyNumberFormat="0" applyFont="0" applyAlignment="0" applyProtection="0"/>
    <xf numFmtId="0" fontId="6" fillId="37" borderId="86" applyNumberFormat="0" applyFont="0" applyAlignment="0" applyProtection="0"/>
    <xf numFmtId="0" fontId="6" fillId="37" borderId="86" applyNumberFormat="0" applyFont="0" applyAlignment="0" applyProtection="0"/>
    <xf numFmtId="0" fontId="6" fillId="37" borderId="86" applyNumberFormat="0" applyFont="0" applyAlignment="0" applyProtection="0"/>
    <xf numFmtId="0" fontId="6" fillId="37" borderId="86" applyNumberFormat="0" applyFont="0" applyAlignment="0" applyProtection="0"/>
    <xf numFmtId="0" fontId="6" fillId="37" borderId="86" applyNumberFormat="0" applyFont="0" applyAlignment="0" applyProtection="0"/>
    <xf numFmtId="0" fontId="6" fillId="37" borderId="86" applyNumberFormat="0" applyFont="0" applyAlignment="0" applyProtection="0"/>
    <xf numFmtId="0" fontId="6" fillId="37" borderId="86" applyNumberFormat="0" applyFont="0" applyAlignment="0" applyProtection="0"/>
    <xf numFmtId="0" fontId="6" fillId="37" borderId="86" applyNumberFormat="0" applyFont="0" applyAlignment="0" applyProtection="0"/>
    <xf numFmtId="0" fontId="6" fillId="37" borderId="86" applyNumberFormat="0" applyFont="0" applyAlignment="0" applyProtection="0"/>
    <xf numFmtId="0" fontId="6" fillId="37" borderId="86" applyNumberFormat="0" applyFont="0" applyAlignment="0" applyProtection="0"/>
    <xf numFmtId="0" fontId="6" fillId="37" borderId="86" applyNumberFormat="0" applyFont="0" applyAlignment="0" applyProtection="0"/>
    <xf numFmtId="0" fontId="6" fillId="37" borderId="86" applyNumberFormat="0" applyFont="0" applyAlignment="0" applyProtection="0"/>
    <xf numFmtId="0" fontId="6" fillId="37" borderId="86" applyNumberFormat="0" applyFont="0" applyAlignment="0" applyProtection="0"/>
    <xf numFmtId="0" fontId="6" fillId="37" borderId="86" applyNumberFormat="0" applyFont="0" applyAlignment="0" applyProtection="0"/>
    <xf numFmtId="0" fontId="6" fillId="37" borderId="86" applyNumberFormat="0" applyFont="0" applyAlignment="0" applyProtection="0"/>
    <xf numFmtId="0" fontId="6" fillId="37" borderId="86" applyNumberFormat="0" applyFont="0" applyAlignment="0" applyProtection="0"/>
    <xf numFmtId="0" fontId="6" fillId="37" borderId="86" applyNumberFormat="0" applyFont="0" applyAlignment="0" applyProtection="0"/>
    <xf numFmtId="0" fontId="6" fillId="37" borderId="86" applyNumberFormat="0" applyFont="0" applyAlignment="0" applyProtection="0"/>
    <xf numFmtId="0" fontId="6" fillId="37" borderId="86" applyNumberFormat="0" applyFont="0" applyAlignment="0" applyProtection="0"/>
    <xf numFmtId="0" fontId="6" fillId="37" borderId="86" applyNumberFormat="0" applyFont="0" applyAlignment="0" applyProtection="0"/>
    <xf numFmtId="0" fontId="99" fillId="26" borderId="87" applyNumberFormat="0" applyAlignment="0" applyProtection="0"/>
    <xf numFmtId="0" fontId="99" fillId="26" borderId="87" applyNumberFormat="0" applyAlignment="0" applyProtection="0"/>
    <xf numFmtId="0" fontId="99" fillId="26" borderId="87" applyNumberFormat="0" applyAlignment="0" applyProtection="0"/>
    <xf numFmtId="0" fontId="99" fillId="26" borderId="87" applyNumberFormat="0" applyAlignment="0" applyProtection="0"/>
    <xf numFmtId="0" fontId="99" fillId="26" borderId="87" applyNumberFormat="0" applyAlignment="0" applyProtection="0"/>
    <xf numFmtId="0" fontId="99" fillId="26" borderId="87" applyNumberFormat="0" applyAlignment="0" applyProtection="0"/>
    <xf numFmtId="0" fontId="99" fillId="26" borderId="87" applyNumberFormat="0" applyAlignment="0" applyProtection="0"/>
    <xf numFmtId="0" fontId="99" fillId="26" borderId="87" applyNumberFormat="0" applyAlignment="0" applyProtection="0"/>
    <xf numFmtId="0" fontId="99" fillId="26" borderId="87" applyNumberFormat="0" applyAlignment="0" applyProtection="0"/>
    <xf numFmtId="0" fontId="99" fillId="26" borderId="87" applyNumberFormat="0" applyAlignment="0" applyProtection="0"/>
    <xf numFmtId="0" fontId="99" fillId="26" borderId="87" applyNumberFormat="0" applyAlignment="0" applyProtection="0"/>
    <xf numFmtId="0" fontId="99" fillId="26" borderId="87" applyNumberFormat="0" applyAlignment="0" applyProtection="0"/>
    <xf numFmtId="0" fontId="99" fillId="26" borderId="87" applyNumberFormat="0" applyAlignment="0" applyProtection="0"/>
    <xf numFmtId="0" fontId="98" fillId="26" borderId="87" applyNumberFormat="0" applyAlignment="0" applyProtection="0"/>
    <xf numFmtId="0" fontId="98" fillId="26" borderId="87" applyNumberFormat="0" applyAlignment="0" applyProtection="0"/>
    <xf numFmtId="0" fontId="98" fillId="26" borderId="87" applyNumberFormat="0" applyAlignment="0" applyProtection="0"/>
    <xf numFmtId="0" fontId="98" fillId="26" borderId="87" applyNumberFormat="0" applyAlignment="0" applyProtection="0"/>
    <xf numFmtId="0" fontId="11" fillId="37" borderId="96" applyNumberFormat="0" applyFont="0" applyAlignment="0" applyProtection="0"/>
    <xf numFmtId="0" fontId="11" fillId="37" borderId="96" applyNumberFormat="0" applyFont="0" applyAlignment="0" applyProtection="0"/>
    <xf numFmtId="0" fontId="6" fillId="37" borderId="96" applyNumberFormat="0" applyFont="0" applyAlignment="0" applyProtection="0"/>
    <xf numFmtId="0" fontId="6" fillId="37" borderId="96" applyNumberFormat="0" applyFont="0" applyAlignment="0" applyProtection="0"/>
    <xf numFmtId="0" fontId="6" fillId="37" borderId="96" applyNumberFormat="0" applyFont="0" applyAlignment="0" applyProtection="0"/>
    <xf numFmtId="0" fontId="6" fillId="37" borderId="96" applyNumberFormat="0" applyFont="0" applyAlignment="0" applyProtection="0"/>
    <xf numFmtId="0" fontId="11" fillId="37" borderId="96" applyNumberFormat="0" applyFont="0" applyAlignment="0" applyProtection="0"/>
    <xf numFmtId="0" fontId="6" fillId="37" borderId="96" applyNumberFormat="0" applyFont="0" applyAlignment="0" applyProtection="0"/>
    <xf numFmtId="0" fontId="11" fillId="37" borderId="124" applyNumberFormat="0" applyFont="0" applyAlignment="0" applyProtection="0"/>
    <xf numFmtId="49" fontId="13" fillId="3" borderId="88">
      <alignment vertical="center"/>
    </xf>
    <xf numFmtId="49" fontId="13" fillId="3" borderId="88">
      <alignment vertical="center"/>
    </xf>
    <xf numFmtId="49" fontId="13" fillId="3" borderId="88">
      <alignment vertical="center"/>
    </xf>
    <xf numFmtId="49" fontId="13" fillId="3" borderId="88">
      <alignment vertical="center"/>
    </xf>
    <xf numFmtId="49" fontId="13" fillId="3" borderId="88">
      <alignment vertical="center"/>
    </xf>
    <xf numFmtId="49" fontId="12" fillId="3" borderId="88">
      <alignment vertical="center"/>
    </xf>
    <xf numFmtId="49" fontId="12" fillId="3" borderId="98">
      <alignment vertical="center"/>
    </xf>
    <xf numFmtId="49" fontId="13" fillId="3" borderId="98">
      <alignment vertical="center"/>
    </xf>
    <xf numFmtId="49" fontId="13" fillId="3" borderId="98">
      <alignment vertical="center"/>
    </xf>
    <xf numFmtId="49" fontId="13" fillId="3" borderId="98">
      <alignment vertical="center"/>
    </xf>
    <xf numFmtId="40" fontId="6" fillId="2" borderId="1"/>
    <xf numFmtId="40" fontId="6" fillId="2" borderId="1"/>
    <xf numFmtId="40" fontId="6" fillId="2" borderId="1"/>
    <xf numFmtId="10" fontId="65" fillId="32" borderId="1" applyNumberFormat="0" applyBorder="0" applyAlignment="0" applyProtection="0"/>
    <xf numFmtId="10" fontId="60" fillId="29" borderId="1" applyNumberFormat="0" applyFill="0" applyBorder="0" applyAlignment="0" applyProtection="0">
      <protection locked="0"/>
    </xf>
    <xf numFmtId="0" fontId="11" fillId="37" borderId="124" applyNumberFormat="0" applyFont="0" applyAlignment="0" applyProtection="0"/>
    <xf numFmtId="0" fontId="11" fillId="37" borderId="124" applyNumberFormat="0" applyFont="0" applyAlignment="0" applyProtection="0"/>
    <xf numFmtId="0" fontId="6" fillId="37" borderId="134" applyNumberFormat="0" applyFont="0" applyAlignment="0" applyProtection="0"/>
    <xf numFmtId="0" fontId="44" fillId="26" borderId="95" applyNumberFormat="0" applyAlignment="0" applyProtection="0"/>
    <xf numFmtId="0" fontId="45" fillId="26" borderId="95" applyNumberFormat="0" applyAlignment="0" applyProtection="0"/>
    <xf numFmtId="5" fontId="38" fillId="0" borderId="94" applyAlignment="0" applyProtection="0"/>
    <xf numFmtId="5" fontId="39" fillId="0" borderId="94" applyAlignment="0" applyProtection="0"/>
    <xf numFmtId="5" fontId="39" fillId="0" borderId="94" applyAlignment="0" applyProtection="0"/>
    <xf numFmtId="0" fontId="11" fillId="37" borderId="116" applyNumberFormat="0" applyFont="0" applyAlignment="0" applyProtection="0"/>
    <xf numFmtId="0" fontId="11" fillId="37" borderId="116" applyNumberFormat="0" applyFont="0" applyAlignment="0" applyProtection="0"/>
    <xf numFmtId="0" fontId="11" fillId="37" borderId="116" applyNumberFormat="0" applyFont="0" applyAlignment="0" applyProtection="0"/>
    <xf numFmtId="0" fontId="11" fillId="37" borderId="116" applyNumberFormat="0" applyFont="0" applyAlignment="0" applyProtection="0"/>
    <xf numFmtId="0" fontId="6" fillId="37" borderId="116" applyNumberFormat="0" applyFont="0" applyAlignment="0" applyProtection="0"/>
    <xf numFmtId="0" fontId="11" fillId="37" borderId="116" applyNumberFormat="0" applyFont="0" applyAlignment="0" applyProtection="0"/>
    <xf numFmtId="0" fontId="6" fillId="66" borderId="153" applyNumberFormat="0" applyProtection="0">
      <alignment horizontal="left" vertical="center" indent="1"/>
    </xf>
    <xf numFmtId="178" fontId="6" fillId="31" borderId="153" applyNumberFormat="0" applyProtection="0">
      <alignment horizontal="left" vertical="center" indent="1"/>
    </xf>
    <xf numFmtId="49" fontId="13" fillId="3" borderId="144">
      <alignment vertical="center"/>
    </xf>
    <xf numFmtId="0" fontId="6" fillId="37" borderId="116" applyNumberFormat="0" applyFont="0" applyAlignment="0" applyProtection="0"/>
    <xf numFmtId="0" fontId="116" fillId="26" borderId="115" applyNumberFormat="0" applyAlignment="0" applyProtection="0"/>
    <xf numFmtId="0" fontId="115" fillId="26" borderId="117" applyNumberFormat="0" applyAlignment="0" applyProtection="0"/>
    <xf numFmtId="0" fontId="11" fillId="37" borderId="134" applyNumberFormat="0" applyFont="0" applyAlignment="0" applyProtection="0"/>
    <xf numFmtId="0" fontId="11" fillId="37" borderId="134" applyNumberFormat="0" applyFont="0" applyAlignment="0" applyProtection="0"/>
    <xf numFmtId="49" fontId="207" fillId="48" borderId="108">
      <alignment horizontal="center"/>
    </xf>
    <xf numFmtId="178" fontId="6" fillId="51" borderId="107" applyNumberFormat="0" applyProtection="0">
      <alignment horizontal="left" vertical="center" indent="1"/>
    </xf>
    <xf numFmtId="0" fontId="138" fillId="0" borderId="138" applyNumberFormat="0" applyFont="0" applyAlignment="0" applyProtection="0"/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0" fontId="6" fillId="37" borderId="86" applyNumberFormat="0" applyFont="0" applyAlignment="0" applyProtection="0"/>
    <xf numFmtId="0" fontId="6" fillId="37" borderId="86" applyNumberFormat="0" applyFont="0" applyAlignment="0" applyProtection="0"/>
    <xf numFmtId="0" fontId="6" fillId="37" borderId="86" applyNumberFormat="0" applyFont="0" applyAlignment="0" applyProtection="0"/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0" fontId="6" fillId="0" borderId="83">
      <alignment horizontal="right"/>
    </xf>
    <xf numFmtId="0" fontId="6" fillId="0" borderId="83">
      <alignment horizontal="right"/>
    </xf>
    <xf numFmtId="0" fontId="6" fillId="0" borderId="83">
      <alignment horizontal="right"/>
    </xf>
    <xf numFmtId="0" fontId="6" fillId="0" borderId="83">
      <alignment horizontal="right"/>
    </xf>
    <xf numFmtId="0" fontId="6" fillId="0" borderId="83">
      <alignment horizontal="right"/>
    </xf>
    <xf numFmtId="0" fontId="6" fillId="0" borderId="83">
      <alignment horizontal="right"/>
    </xf>
    <xf numFmtId="0" fontId="6" fillId="0" borderId="83">
      <alignment horizontal="right"/>
    </xf>
    <xf numFmtId="0" fontId="6" fillId="0" borderId="83">
      <alignment horizontal="right"/>
    </xf>
    <xf numFmtId="0" fontId="6" fillId="0" borderId="83">
      <alignment horizontal="right"/>
    </xf>
    <xf numFmtId="0" fontId="6" fillId="0" borderId="83">
      <alignment horizontal="right"/>
    </xf>
    <xf numFmtId="0" fontId="6" fillId="0" borderId="83">
      <alignment horizontal="right"/>
    </xf>
    <xf numFmtId="0" fontId="6" fillId="0" borderId="83">
      <alignment horizontal="right"/>
    </xf>
    <xf numFmtId="0" fontId="6" fillId="0" borderId="83">
      <alignment horizontal="right"/>
    </xf>
    <xf numFmtId="0" fontId="6" fillId="0" borderId="83">
      <alignment horizontal="right"/>
    </xf>
    <xf numFmtId="0" fontId="6" fillId="0" borderId="83">
      <alignment horizontal="right"/>
    </xf>
    <xf numFmtId="0" fontId="6" fillId="0" borderId="83">
      <alignment horizontal="right"/>
    </xf>
    <xf numFmtId="0" fontId="6" fillId="0" borderId="83">
      <alignment horizontal="right"/>
    </xf>
    <xf numFmtId="0" fontId="6" fillId="0" borderId="83">
      <alignment horizontal="right"/>
    </xf>
    <xf numFmtId="0" fontId="6" fillId="0" borderId="83">
      <alignment horizontal="right"/>
    </xf>
    <xf numFmtId="0" fontId="6" fillId="0" borderId="83">
      <alignment horizontal="right"/>
    </xf>
    <xf numFmtId="0" fontId="6" fillId="0" borderId="83">
      <alignment horizontal="right"/>
    </xf>
    <xf numFmtId="0" fontId="6" fillId="0" borderId="83">
      <alignment horizontal="right"/>
    </xf>
    <xf numFmtId="0" fontId="6" fillId="0" borderId="83">
      <alignment horizontal="right"/>
    </xf>
    <xf numFmtId="0" fontId="6" fillId="0" borderId="83">
      <alignment horizontal="right"/>
    </xf>
    <xf numFmtId="0" fontId="6" fillId="0" borderId="83">
      <alignment horizontal="right"/>
    </xf>
    <xf numFmtId="0" fontId="6" fillId="0" borderId="83">
      <alignment horizontal="right"/>
    </xf>
    <xf numFmtId="0" fontId="126" fillId="0" borderId="89" applyNumberFormat="0" applyFill="0" applyAlignment="0" applyProtection="0"/>
    <xf numFmtId="0" fontId="6" fillId="37" borderId="86" applyNumberFormat="0" applyFont="0" applyAlignment="0" applyProtection="0"/>
    <xf numFmtId="0" fontId="6" fillId="37" borderId="86" applyNumberFormat="0" applyFont="0" applyAlignment="0" applyProtection="0"/>
    <xf numFmtId="0" fontId="116" fillId="26" borderId="133" applyNumberFormat="0" applyAlignment="0" applyProtection="0"/>
    <xf numFmtId="0" fontId="115" fillId="26" borderId="87" applyNumberFormat="0" applyAlignment="0" applyProtection="0"/>
    <xf numFmtId="43" fontId="1" fillId="0" borderId="0" applyFont="0" applyFill="0" applyBorder="0" applyAlignment="0" applyProtection="0"/>
    <xf numFmtId="0" fontId="1" fillId="0" borderId="0"/>
    <xf numFmtId="5" fontId="38" fillId="0" borderId="94" applyAlignment="0" applyProtection="0"/>
    <xf numFmtId="0" fontId="45" fillId="26" borderId="95" applyNumberFormat="0" applyAlignment="0" applyProtection="0"/>
    <xf numFmtId="10" fontId="65" fillId="32" borderId="1" applyNumberFormat="0" applyBorder="0" applyAlignment="0" applyProtection="0"/>
    <xf numFmtId="0" fontId="6" fillId="37" borderId="142" applyNumberFormat="0" applyFont="0" applyAlignment="0" applyProtection="0"/>
    <xf numFmtId="180" fontId="51" fillId="0" borderId="94" applyFill="0" applyProtection="0"/>
    <xf numFmtId="0" fontId="44" fillId="26" borderId="95" applyNumberFormat="0" applyAlignment="0" applyProtection="0"/>
    <xf numFmtId="0" fontId="44" fillId="26" borderId="95" applyNumberFormat="0" applyAlignment="0" applyProtection="0"/>
    <xf numFmtId="0" fontId="45" fillId="26" borderId="95" applyNumberFormat="0" applyAlignment="0" applyProtection="0"/>
    <xf numFmtId="0" fontId="11" fillId="37" borderId="116" applyNumberFormat="0" applyFont="0" applyAlignment="0" applyProtection="0"/>
    <xf numFmtId="0" fontId="11" fillId="37" borderId="116" applyNumberFormat="0" applyFont="0" applyAlignment="0" applyProtection="0"/>
    <xf numFmtId="0" fontId="11" fillId="37" borderId="116" applyNumberFormat="0" applyFont="0" applyAlignment="0" applyProtection="0"/>
    <xf numFmtId="0" fontId="11" fillId="37" borderId="116" applyNumberFormat="0" applyFont="0" applyAlignment="0" applyProtection="0"/>
    <xf numFmtId="49" fontId="12" fillId="3" borderId="98">
      <alignment vertical="center"/>
    </xf>
    <xf numFmtId="0" fontId="11" fillId="37" borderId="142" applyNumberFormat="0" applyFont="0" applyAlignment="0" applyProtection="0"/>
    <xf numFmtId="0" fontId="11" fillId="37" borderId="142" applyNumberFormat="0" applyFont="0" applyAlignment="0" applyProtection="0"/>
    <xf numFmtId="0" fontId="11" fillId="37" borderId="142" applyNumberFormat="0" applyFont="0" applyAlignment="0" applyProtection="0"/>
    <xf numFmtId="0" fontId="11" fillId="37" borderId="142" applyNumberFormat="0" applyFont="0" applyAlignment="0" applyProtection="0"/>
    <xf numFmtId="0" fontId="11" fillId="37" borderId="142" applyNumberFormat="0" applyFont="0" applyAlignment="0" applyProtection="0"/>
    <xf numFmtId="0" fontId="11" fillId="37" borderId="142" applyNumberFormat="0" applyFont="0" applyAlignment="0" applyProtection="0"/>
    <xf numFmtId="0" fontId="11" fillId="37" borderId="142" applyNumberFormat="0" applyFont="0" applyAlignment="0" applyProtection="0"/>
    <xf numFmtId="0" fontId="11" fillId="37" borderId="142" applyNumberFormat="0" applyFont="0" applyAlignment="0" applyProtection="0"/>
    <xf numFmtId="40" fontId="6" fillId="76" borderId="1"/>
    <xf numFmtId="40" fontId="6" fillId="76" borderId="1"/>
    <xf numFmtId="40" fontId="6" fillId="76" borderId="1"/>
    <xf numFmtId="49" fontId="17" fillId="0" borderId="1">
      <alignment horizontal="right"/>
    </xf>
    <xf numFmtId="0" fontId="11" fillId="37" borderId="124" applyNumberFormat="0" applyFont="0" applyAlignment="0" applyProtection="0"/>
    <xf numFmtId="0" fontId="11" fillId="37" borderId="124" applyNumberFormat="0" applyFont="0" applyAlignment="0" applyProtection="0"/>
    <xf numFmtId="49" fontId="207" fillId="48" borderId="98">
      <alignment vertical="center"/>
    </xf>
    <xf numFmtId="0" fontId="11" fillId="37" borderId="124" applyNumberFormat="0" applyFont="0" applyAlignment="0" applyProtection="0"/>
    <xf numFmtId="49" fontId="207" fillId="48" borderId="98">
      <alignment vertical="center"/>
    </xf>
    <xf numFmtId="0" fontId="11" fillId="37" borderId="124" applyNumberFormat="0" applyFont="0" applyAlignment="0" applyProtection="0"/>
    <xf numFmtId="40" fontId="6" fillId="75" borderId="1"/>
    <xf numFmtId="0" fontId="6" fillId="43" borderId="1"/>
    <xf numFmtId="0" fontId="6" fillId="72" borderId="1"/>
    <xf numFmtId="49" fontId="207" fillId="48" borderId="98">
      <alignment horizontal="center"/>
    </xf>
    <xf numFmtId="40" fontId="6" fillId="47" borderId="1"/>
    <xf numFmtId="40" fontId="6" fillId="43" borderId="1"/>
    <xf numFmtId="40" fontId="6" fillId="70" borderId="1"/>
    <xf numFmtId="0" fontId="11" fillId="37" borderId="124" applyNumberFormat="0" applyFont="0" applyAlignment="0" applyProtection="0"/>
    <xf numFmtId="4" fontId="54" fillId="62" borderId="97" applyNumberFormat="0" applyProtection="0">
      <alignment horizontal="right" vertical="center"/>
    </xf>
    <xf numFmtId="201" fontId="6" fillId="69" borderId="97" applyNumberFormat="0" applyProtection="0">
      <alignment horizontal="left" vertical="center" indent="1"/>
    </xf>
    <xf numFmtId="178" fontId="6" fillId="31" borderId="97" applyNumberFormat="0" applyProtection="0">
      <alignment horizontal="left" vertical="center" indent="1"/>
    </xf>
    <xf numFmtId="178" fontId="6" fillId="66" borderId="97" applyNumberFormat="0" applyProtection="0">
      <alignment horizontal="left" vertical="center" indent="1"/>
    </xf>
    <xf numFmtId="0" fontId="6" fillId="64" borderId="97" applyNumberFormat="0" applyProtection="0">
      <alignment horizontal="left" vertical="center" indent="1"/>
    </xf>
    <xf numFmtId="178" fontId="6" fillId="64" borderId="97" applyNumberFormat="0" applyProtection="0">
      <alignment horizontal="left" vertical="center" indent="1"/>
    </xf>
    <xf numFmtId="178" fontId="6" fillId="64" borderId="97" applyNumberFormat="0" applyProtection="0">
      <alignment horizontal="left" vertical="center" indent="1"/>
    </xf>
    <xf numFmtId="178" fontId="6" fillId="64" borderId="97" applyNumberFormat="0" applyProtection="0">
      <alignment horizontal="left" vertical="center" indent="1"/>
    </xf>
    <xf numFmtId="0" fontId="6" fillId="64" borderId="97" applyNumberFormat="0" applyProtection="0">
      <alignment horizontal="left" vertical="center" indent="1"/>
    </xf>
    <xf numFmtId="4" fontId="106" fillId="27" borderId="84">
      <alignment horizontal="left" vertical="center" wrapText="1"/>
    </xf>
    <xf numFmtId="4" fontId="106" fillId="27" borderId="84">
      <alignment horizontal="left" vertical="center" wrapText="1"/>
    </xf>
    <xf numFmtId="4" fontId="106" fillId="27" borderId="84">
      <alignment horizontal="left" vertical="center" wrapText="1"/>
    </xf>
    <xf numFmtId="178" fontId="6" fillId="65" borderId="97" applyNumberFormat="0" applyProtection="0">
      <alignment horizontal="left" vertical="center" indent="1"/>
    </xf>
    <xf numFmtId="0" fontId="6" fillId="64" borderId="97" applyNumberFormat="0" applyProtection="0">
      <alignment horizontal="left" vertical="center" indent="1"/>
    </xf>
    <xf numFmtId="0" fontId="6" fillId="51" borderId="97" applyNumberFormat="0" applyProtection="0">
      <alignment horizontal="left" vertical="center" indent="1"/>
    </xf>
    <xf numFmtId="49" fontId="13" fillId="3" borderId="136">
      <alignment vertical="center"/>
    </xf>
    <xf numFmtId="4" fontId="54" fillId="52" borderId="97" applyNumberFormat="0" applyProtection="0">
      <alignment horizontal="right" vertical="center"/>
    </xf>
    <xf numFmtId="49" fontId="13" fillId="3" borderId="136">
      <alignment vertical="center"/>
    </xf>
    <xf numFmtId="0" fontId="6" fillId="37" borderId="142" applyNumberFormat="0" applyFont="0" applyAlignment="0" applyProtection="0"/>
    <xf numFmtId="0" fontId="11" fillId="37" borderId="142" applyNumberFormat="0" applyFont="0" applyAlignment="0" applyProtection="0"/>
    <xf numFmtId="0" fontId="116" fillId="26" borderId="105" applyNumberFormat="0" applyAlignment="0" applyProtection="0"/>
    <xf numFmtId="0" fontId="116" fillId="26" borderId="105" applyNumberFormat="0" applyAlignment="0" applyProtection="0"/>
    <xf numFmtId="0" fontId="116" fillId="26" borderId="105" applyNumberFormat="0" applyAlignment="0" applyProtection="0"/>
    <xf numFmtId="0" fontId="116" fillId="26" borderId="105" applyNumberFormat="0" applyAlignment="0" applyProtection="0"/>
    <xf numFmtId="0" fontId="116" fillId="26" borderId="105" applyNumberFormat="0" applyAlignment="0" applyProtection="0"/>
    <xf numFmtId="0" fontId="116" fillId="26" borderId="105" applyNumberFormat="0" applyAlignment="0" applyProtection="0"/>
    <xf numFmtId="0" fontId="116" fillId="26" borderId="105" applyNumberFormat="0" applyAlignment="0" applyProtection="0"/>
    <xf numFmtId="0" fontId="116" fillId="26" borderId="105" applyNumberFormat="0" applyAlignment="0" applyProtection="0"/>
    <xf numFmtId="0" fontId="116" fillId="26" borderId="105" applyNumberFormat="0" applyAlignment="0" applyProtection="0"/>
    <xf numFmtId="0" fontId="116" fillId="26" borderId="105" applyNumberFormat="0" applyAlignment="0" applyProtection="0"/>
    <xf numFmtId="0" fontId="116" fillId="26" borderId="105" applyNumberFormat="0" applyAlignment="0" applyProtection="0"/>
    <xf numFmtId="0" fontId="116" fillId="26" borderId="105" applyNumberFormat="0" applyAlignment="0" applyProtection="0"/>
    <xf numFmtId="0" fontId="116" fillId="26" borderId="105" applyNumberFormat="0" applyAlignment="0" applyProtection="0"/>
    <xf numFmtId="0" fontId="73" fillId="13" borderId="105" applyNumberFormat="0" applyAlignment="0" applyProtection="0"/>
    <xf numFmtId="0" fontId="73" fillId="13" borderId="105" applyNumberFormat="0" applyAlignment="0" applyProtection="0"/>
    <xf numFmtId="0" fontId="73" fillId="13" borderId="105" applyNumberFormat="0" applyAlignment="0" applyProtection="0"/>
    <xf numFmtId="0" fontId="73" fillId="13" borderId="105" applyNumberFormat="0" applyAlignment="0" applyProtection="0"/>
    <xf numFmtId="0" fontId="73" fillId="13" borderId="105" applyNumberFormat="0" applyAlignment="0" applyProtection="0"/>
    <xf numFmtId="0" fontId="73" fillId="13" borderId="105" applyNumberFormat="0" applyAlignment="0" applyProtection="0"/>
    <xf numFmtId="0" fontId="73" fillId="13" borderId="105" applyNumberFormat="0" applyAlignment="0" applyProtection="0"/>
    <xf numFmtId="0" fontId="73" fillId="13" borderId="105" applyNumberFormat="0" applyAlignment="0" applyProtection="0"/>
    <xf numFmtId="0" fontId="73" fillId="13" borderId="105" applyNumberFormat="0" applyAlignment="0" applyProtection="0"/>
    <xf numFmtId="0" fontId="73" fillId="13" borderId="105" applyNumberFormat="0" applyAlignment="0" applyProtection="0"/>
    <xf numFmtId="0" fontId="73" fillId="13" borderId="105" applyNumberFormat="0" applyAlignment="0" applyProtection="0"/>
    <xf numFmtId="0" fontId="14" fillId="37" borderId="96" applyNumberFormat="0" applyFont="0" applyAlignment="0" applyProtection="0"/>
    <xf numFmtId="178" fontId="4" fillId="37" borderId="96" applyNumberFormat="0" applyFont="0" applyAlignment="0" applyProtection="0"/>
    <xf numFmtId="0" fontId="1" fillId="0" borderId="0"/>
    <xf numFmtId="0" fontId="11" fillId="37" borderId="116" applyNumberFormat="0" applyFont="0" applyAlignment="0" applyProtection="0"/>
    <xf numFmtId="0" fontId="115" fillId="26" borderId="117" applyNumberFormat="0" applyAlignment="0" applyProtection="0"/>
    <xf numFmtId="0" fontId="126" fillId="0" borderId="119" applyNumberFormat="0" applyFill="0" applyAlignment="0" applyProtection="0"/>
    <xf numFmtId="4" fontId="204" fillId="7" borderId="148" applyNumberFormat="0" applyProtection="0">
      <alignment horizontal="right" vertical="center"/>
    </xf>
    <xf numFmtId="0" fontId="1" fillId="0" borderId="0"/>
    <xf numFmtId="0" fontId="73" fillId="13" borderId="151" applyNumberFormat="0" applyAlignment="0" applyProtection="0"/>
    <xf numFmtId="0" fontId="11" fillId="37" borderId="106" applyNumberFormat="0" applyFont="0" applyAlignment="0" applyProtection="0"/>
    <xf numFmtId="0" fontId="115" fillId="26" borderId="107" applyNumberFormat="0" applyAlignment="0" applyProtection="0"/>
    <xf numFmtId="49" fontId="207" fillId="48" borderId="118">
      <alignment horizontal="center"/>
    </xf>
    <xf numFmtId="49" fontId="13" fillId="3" borderId="144">
      <alignment vertical="center"/>
    </xf>
    <xf numFmtId="5" fontId="39" fillId="0" borderId="114" applyAlignment="0" applyProtection="0"/>
    <xf numFmtId="49" fontId="13" fillId="3" borderId="108">
      <alignment vertical="center"/>
    </xf>
    <xf numFmtId="49" fontId="13" fillId="3" borderId="144">
      <alignment vertical="center"/>
    </xf>
    <xf numFmtId="0" fontId="11" fillId="37" borderId="106" applyNumberFormat="0" applyFont="0" applyAlignment="0" applyProtection="0"/>
    <xf numFmtId="0" fontId="6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49" fontId="13" fillId="3" borderId="118">
      <alignment vertical="center"/>
    </xf>
    <xf numFmtId="49" fontId="13" fillId="3" borderId="118">
      <alignment vertical="center"/>
    </xf>
    <xf numFmtId="49" fontId="13" fillId="3" borderId="118">
      <alignment vertical="center"/>
    </xf>
    <xf numFmtId="0" fontId="126" fillId="0" borderId="127" applyNumberFormat="0" applyFill="0" applyAlignment="0" applyProtection="0"/>
    <xf numFmtId="4" fontId="106" fillId="27" borderId="113">
      <alignment horizontal="left" vertical="center" wrapText="1"/>
    </xf>
    <xf numFmtId="0" fontId="73" fillId="13" borderId="115" applyNumberFormat="0" applyAlignment="0" applyProtection="0"/>
    <xf numFmtId="0" fontId="115" fillId="26" borderId="107" applyNumberFormat="0" applyAlignment="0" applyProtection="0"/>
    <xf numFmtId="0" fontId="11" fillId="37" borderId="134" applyNumberFormat="0" applyFont="0" applyAlignment="0" applyProtection="0"/>
    <xf numFmtId="0" fontId="126" fillId="0" borderId="155" applyNumberFormat="0" applyFill="0" applyAlignment="0" applyProtection="0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0" fontId="73" fillId="13" borderId="95" applyNumberFormat="0" applyAlignment="0" applyProtection="0"/>
    <xf numFmtId="181" fontId="6" fillId="34" borderId="1" applyNumberFormat="0" applyFont="0" applyAlignment="0">
      <protection locked="0"/>
    </xf>
    <xf numFmtId="181" fontId="6" fillId="34" borderId="1" applyNumberFormat="0" applyFont="0" applyAlignment="0">
      <protection locked="0"/>
    </xf>
    <xf numFmtId="0" fontId="6" fillId="37" borderId="116" applyNumberFormat="0" applyFont="0" applyAlignment="0" applyProtection="0"/>
    <xf numFmtId="0" fontId="6" fillId="37" borderId="116" applyNumberFormat="0" applyFont="0" applyAlignment="0" applyProtection="0"/>
    <xf numFmtId="0" fontId="11" fillId="37" borderId="142" applyNumberFormat="0" applyFont="0" applyAlignment="0" applyProtection="0"/>
    <xf numFmtId="0" fontId="99" fillId="26" borderId="117" applyNumberFormat="0" applyAlignment="0" applyProtection="0"/>
    <xf numFmtId="0" fontId="99" fillId="26" borderId="117" applyNumberFormat="0" applyAlignment="0" applyProtection="0"/>
    <xf numFmtId="0" fontId="99" fillId="26" borderId="117" applyNumberFormat="0" applyAlignment="0" applyProtection="0"/>
    <xf numFmtId="0" fontId="99" fillId="26" borderId="117" applyNumberFormat="0" applyAlignment="0" applyProtection="0"/>
    <xf numFmtId="0" fontId="99" fillId="26" borderId="117" applyNumberFormat="0" applyAlignment="0" applyProtection="0"/>
    <xf numFmtId="0" fontId="98" fillId="26" borderId="117" applyNumberFormat="0" applyAlignment="0" applyProtection="0"/>
    <xf numFmtId="178" fontId="172" fillId="0" borderId="93"/>
    <xf numFmtId="49" fontId="13" fillId="3" borderId="154">
      <alignment vertical="center"/>
    </xf>
    <xf numFmtId="49" fontId="13" fillId="3" borderId="154">
      <alignment vertical="center"/>
    </xf>
    <xf numFmtId="49" fontId="13" fillId="3" borderId="154">
      <alignment vertical="center"/>
    </xf>
    <xf numFmtId="49" fontId="13" fillId="3" borderId="154">
      <alignment vertical="center"/>
    </xf>
    <xf numFmtId="0" fontId="115" fillId="26" borderId="143" applyNumberFormat="0" applyAlignment="0" applyProtection="0"/>
    <xf numFmtId="49" fontId="13" fillId="3" borderId="144">
      <alignment vertical="center"/>
    </xf>
    <xf numFmtId="49" fontId="13" fillId="3" borderId="144">
      <alignment vertical="center"/>
    </xf>
    <xf numFmtId="49" fontId="13" fillId="3" borderId="144">
      <alignment vertical="center"/>
    </xf>
    <xf numFmtId="49" fontId="13" fillId="3" borderId="144">
      <alignment vertical="center"/>
    </xf>
    <xf numFmtId="49" fontId="13" fillId="3" borderId="144">
      <alignment vertical="center"/>
    </xf>
    <xf numFmtId="49" fontId="12" fillId="3" borderId="144">
      <alignment vertical="center"/>
    </xf>
    <xf numFmtId="49" fontId="12" fillId="3" borderId="144">
      <alignment vertical="center"/>
    </xf>
    <xf numFmtId="178" fontId="138" fillId="0" borderId="100" applyNumberFormat="0" applyFont="0" applyAlignment="0" applyProtection="0"/>
    <xf numFmtId="0" fontId="138" fillId="0" borderId="100" applyNumberFormat="0" applyFont="0" applyAlignment="0" applyProtection="0"/>
    <xf numFmtId="0" fontId="138" fillId="0" borderId="100" applyNumberFormat="0" applyFont="0" applyAlignment="0" applyProtection="0"/>
    <xf numFmtId="49" fontId="12" fillId="3" borderId="144">
      <alignment vertical="center"/>
    </xf>
    <xf numFmtId="49" fontId="13" fillId="3" borderId="144">
      <alignment vertical="center"/>
    </xf>
    <xf numFmtId="49" fontId="13" fillId="3" borderId="144">
      <alignment vertical="center"/>
    </xf>
    <xf numFmtId="49" fontId="13" fillId="3" borderId="144">
      <alignment vertical="center"/>
    </xf>
    <xf numFmtId="49" fontId="13" fillId="3" borderId="144">
      <alignment vertical="center"/>
    </xf>
    <xf numFmtId="49" fontId="13" fillId="3" borderId="144">
      <alignment vertical="center"/>
    </xf>
    <xf numFmtId="49" fontId="13" fillId="3" borderId="144">
      <alignment vertical="center"/>
    </xf>
    <xf numFmtId="49" fontId="13" fillId="3" borderId="144">
      <alignment vertical="center"/>
    </xf>
    <xf numFmtId="49" fontId="13" fillId="3" borderId="144">
      <alignment vertical="center"/>
    </xf>
    <xf numFmtId="201" fontId="6" fillId="67" borderId="107" applyNumberFormat="0" applyProtection="0">
      <alignment horizontal="left" vertical="center" indent="1"/>
    </xf>
    <xf numFmtId="10" fontId="60" fillId="29" borderId="83" applyNumberFormat="0" applyFill="0" applyBorder="0" applyAlignment="0" applyProtection="0">
      <protection locked="0"/>
    </xf>
    <xf numFmtId="0" fontId="138" fillId="0" borderId="111" applyNumberFormat="0" applyFont="0" applyAlignment="0" applyProtection="0"/>
    <xf numFmtId="40" fontId="6" fillId="2" borderId="160"/>
    <xf numFmtId="0" fontId="126" fillId="0" borderId="155" applyNumberFormat="0" applyFill="0" applyAlignment="0" applyProtection="0"/>
    <xf numFmtId="0" fontId="126" fillId="0" borderId="155" applyNumberFormat="0" applyFill="0" applyAlignment="0" applyProtection="0"/>
    <xf numFmtId="0" fontId="116" fillId="26" borderId="151" applyNumberFormat="0" applyAlignment="0" applyProtection="0"/>
    <xf numFmtId="0" fontId="115" fillId="26" borderId="153" applyNumberFormat="0" applyAlignment="0" applyProtection="0"/>
    <xf numFmtId="0" fontId="6" fillId="51" borderId="143" applyNumberFormat="0" applyProtection="0">
      <alignment horizontal="left" vertical="center" indent="1"/>
    </xf>
    <xf numFmtId="0" fontId="6" fillId="51" borderId="143" applyNumberFormat="0" applyProtection="0">
      <alignment horizontal="left" vertical="center" indent="1"/>
    </xf>
    <xf numFmtId="178" fontId="6" fillId="31" borderId="143" applyNumberFormat="0" applyProtection="0">
      <alignment horizontal="left" vertical="center" indent="1"/>
    </xf>
    <xf numFmtId="0" fontId="138" fillId="0" borderId="147" applyNumberFormat="0" applyFont="0" applyAlignment="0" applyProtection="0"/>
    <xf numFmtId="4" fontId="22" fillId="62" borderId="153" applyNumberFormat="0" applyProtection="0">
      <alignment horizontal="left" vertical="center" indent="1"/>
    </xf>
    <xf numFmtId="0" fontId="6" fillId="31" borderId="153" applyNumberFormat="0" applyProtection="0">
      <alignment horizontal="left" vertical="center" indent="1"/>
    </xf>
    <xf numFmtId="178" fontId="6" fillId="51" borderId="153" applyNumberFormat="0" applyProtection="0">
      <alignment horizontal="left" vertical="center" indent="1"/>
    </xf>
    <xf numFmtId="0" fontId="14" fillId="37" borderId="134" applyNumberFormat="0" applyFont="0" applyAlignment="0" applyProtection="0"/>
    <xf numFmtId="4" fontId="54" fillId="34" borderId="135" applyNumberFormat="0" applyProtection="0">
      <alignment vertical="center"/>
    </xf>
    <xf numFmtId="178" fontId="6" fillId="51" borderId="135" applyNumberFormat="0" applyProtection="0">
      <alignment horizontal="left" vertical="center" indent="1"/>
    </xf>
    <xf numFmtId="178" fontId="6" fillId="51" borderId="135" applyNumberFormat="0" applyProtection="0">
      <alignment horizontal="left" vertical="center" indent="1"/>
    </xf>
    <xf numFmtId="4" fontId="22" fillId="62" borderId="135" applyNumberFormat="0" applyProtection="0">
      <alignment horizontal="left" vertical="center" indent="1"/>
    </xf>
    <xf numFmtId="4" fontId="22" fillId="62" borderId="135" applyNumberFormat="0" applyProtection="0">
      <alignment horizontal="left" vertical="center" indent="1"/>
    </xf>
    <xf numFmtId="0" fontId="6" fillId="64" borderId="135" applyNumberFormat="0" applyProtection="0">
      <alignment horizontal="left" vertical="center" indent="1"/>
    </xf>
    <xf numFmtId="178" fontId="6" fillId="65" borderId="135" applyNumberFormat="0" applyProtection="0">
      <alignment horizontal="left" vertical="center" indent="1"/>
    </xf>
    <xf numFmtId="178" fontId="6" fillId="64" borderId="135" applyNumberFormat="0" applyProtection="0">
      <alignment horizontal="left" vertical="center" indent="1"/>
    </xf>
    <xf numFmtId="201" fontId="6" fillId="65" borderId="135" applyNumberFormat="0" applyProtection="0">
      <alignment horizontal="left" vertical="center" indent="1"/>
    </xf>
    <xf numFmtId="0" fontId="172" fillId="31" borderId="113" applyAlignment="0" applyProtection="0"/>
    <xf numFmtId="178" fontId="172" fillId="31" borderId="113" applyAlignment="0" applyProtection="0"/>
    <xf numFmtId="178" fontId="6" fillId="64" borderId="135" applyNumberFormat="0" applyProtection="0">
      <alignment horizontal="left" vertical="center" indent="1"/>
    </xf>
    <xf numFmtId="0" fontId="6" fillId="64" borderId="135" applyNumberFormat="0" applyProtection="0">
      <alignment horizontal="left" vertical="center" indent="1"/>
    </xf>
    <xf numFmtId="0" fontId="6" fillId="66" borderId="135" applyNumberFormat="0" applyProtection="0">
      <alignment horizontal="left" vertical="center" indent="1"/>
    </xf>
    <xf numFmtId="178" fontId="6" fillId="66" borderId="135" applyNumberFormat="0" applyProtection="0">
      <alignment horizontal="left" vertical="center" indent="1"/>
    </xf>
    <xf numFmtId="0" fontId="11" fillId="37" borderId="142" applyNumberFormat="0" applyFont="0" applyAlignment="0" applyProtection="0"/>
    <xf numFmtId="0" fontId="11" fillId="37" borderId="142" applyNumberFormat="0" applyFont="0" applyAlignment="0" applyProtection="0"/>
    <xf numFmtId="0" fontId="11" fillId="37" borderId="142" applyNumberFormat="0" applyFont="0" applyAlignment="0" applyProtection="0"/>
    <xf numFmtId="0" fontId="11" fillId="37" borderId="142" applyNumberFormat="0" applyFont="0" applyAlignment="0" applyProtection="0"/>
    <xf numFmtId="0" fontId="11" fillId="37" borderId="142" applyNumberFormat="0" applyFont="0" applyAlignment="0" applyProtection="0"/>
    <xf numFmtId="0" fontId="11" fillId="37" borderId="142" applyNumberFormat="0" applyFont="0" applyAlignment="0" applyProtection="0"/>
    <xf numFmtId="0" fontId="6" fillId="37" borderId="142" applyNumberFormat="0" applyFont="0" applyAlignment="0" applyProtection="0"/>
    <xf numFmtId="0" fontId="6" fillId="37" borderId="142" applyNumberFormat="0" applyFont="0" applyAlignment="0" applyProtection="0"/>
    <xf numFmtId="0" fontId="6" fillId="37" borderId="142" applyNumberFormat="0" applyFont="0" applyAlignment="0" applyProtection="0"/>
    <xf numFmtId="0" fontId="11" fillId="37" borderId="142" applyNumberFormat="0" applyFont="0" applyAlignment="0" applyProtection="0"/>
    <xf numFmtId="0" fontId="45" fillId="26" borderId="151" applyNumberFormat="0" applyAlignment="0" applyProtection="0"/>
    <xf numFmtId="0" fontId="6" fillId="37" borderId="152" applyNumberFormat="0" applyFont="0" applyAlignment="0" applyProtection="0"/>
    <xf numFmtId="0" fontId="98" fillId="26" borderId="153" applyNumberFormat="0" applyAlignment="0" applyProtection="0"/>
    <xf numFmtId="49" fontId="12" fillId="3" borderId="154">
      <alignment vertical="center"/>
    </xf>
    <xf numFmtId="49" fontId="12" fillId="3" borderId="154">
      <alignment vertical="center"/>
    </xf>
    <xf numFmtId="178" fontId="6" fillId="51" borderId="117" applyNumberFormat="0" applyProtection="0">
      <alignment horizontal="left" vertical="center" indent="1"/>
    </xf>
    <xf numFmtId="0" fontId="6" fillId="51" borderId="117" applyNumberFormat="0" applyProtection="0">
      <alignment horizontal="left" vertical="center" indent="1"/>
    </xf>
    <xf numFmtId="0" fontId="6" fillId="51" borderId="117" applyNumberFormat="0" applyProtection="0">
      <alignment horizontal="left" vertical="center" indent="1"/>
    </xf>
    <xf numFmtId="0" fontId="6" fillId="51" borderId="117" applyNumberFormat="0" applyProtection="0">
      <alignment horizontal="left" vertical="center" indent="1"/>
    </xf>
    <xf numFmtId="178" fontId="6" fillId="51" borderId="117" applyNumberFormat="0" applyProtection="0">
      <alignment horizontal="left" vertical="center" indent="1"/>
    </xf>
    <xf numFmtId="0" fontId="11" fillId="37" borderId="142" applyNumberFormat="0" applyFont="0" applyAlignment="0" applyProtection="0"/>
    <xf numFmtId="49" fontId="207" fillId="48" borderId="108">
      <alignment horizontal="center"/>
    </xf>
    <xf numFmtId="201" fontId="6" fillId="68" borderId="107" applyNumberFormat="0" applyProtection="0">
      <alignment horizontal="left" vertical="center" indent="1"/>
    </xf>
    <xf numFmtId="178" fontId="6" fillId="51" borderId="107" applyNumberFormat="0" applyProtection="0">
      <alignment horizontal="left" vertical="center" indent="1"/>
    </xf>
    <xf numFmtId="201" fontId="6" fillId="65" borderId="125" applyNumberFormat="0" applyProtection="0">
      <alignment horizontal="left" vertical="center" indent="1"/>
    </xf>
    <xf numFmtId="0" fontId="138" fillId="0" borderId="147" applyNumberFormat="0" applyFont="0" applyAlignment="0" applyProtection="0"/>
    <xf numFmtId="0" fontId="11" fillId="37" borderId="96" applyNumberFormat="0" applyFont="0" applyAlignment="0" applyProtection="0"/>
    <xf numFmtId="0" fontId="11" fillId="37" borderId="96" applyNumberFormat="0" applyFont="0" applyAlignment="0" applyProtection="0"/>
    <xf numFmtId="0" fontId="11" fillId="37" borderId="96" applyNumberFormat="0" applyFont="0" applyAlignment="0" applyProtection="0"/>
    <xf numFmtId="0" fontId="11" fillId="37" borderId="96" applyNumberFormat="0" applyFont="0" applyAlignment="0" applyProtection="0"/>
    <xf numFmtId="0" fontId="11" fillId="37" borderId="96" applyNumberFormat="0" applyFont="0" applyAlignment="0" applyProtection="0"/>
    <xf numFmtId="0" fontId="11" fillId="37" borderId="96" applyNumberFormat="0" applyFont="0" applyAlignment="0" applyProtection="0"/>
    <xf numFmtId="0" fontId="11" fillId="37" borderId="96" applyNumberFormat="0" applyFont="0" applyAlignment="0" applyProtection="0"/>
    <xf numFmtId="0" fontId="11" fillId="37" borderId="96" applyNumberFormat="0" applyFont="0" applyAlignment="0" applyProtection="0"/>
    <xf numFmtId="0" fontId="11" fillId="37" borderId="96" applyNumberFormat="0" applyFont="0" applyAlignment="0" applyProtection="0"/>
    <xf numFmtId="0" fontId="11" fillId="37" borderId="96" applyNumberFormat="0" applyFont="0" applyAlignment="0" applyProtection="0"/>
    <xf numFmtId="0" fontId="11" fillId="37" borderId="96" applyNumberFormat="0" applyFont="0" applyAlignment="0" applyProtection="0"/>
    <xf numFmtId="0" fontId="11" fillId="37" borderId="96" applyNumberFormat="0" applyFont="0" applyAlignment="0" applyProtection="0"/>
    <xf numFmtId="0" fontId="11" fillId="37" borderId="96" applyNumberFormat="0" applyFont="0" applyAlignment="0" applyProtection="0"/>
    <xf numFmtId="0" fontId="11" fillId="37" borderId="96" applyNumberFormat="0" applyFont="0" applyAlignment="0" applyProtection="0"/>
    <xf numFmtId="0" fontId="6" fillId="37" borderId="96" applyNumberFormat="0" applyFont="0" applyAlignment="0" applyProtection="0"/>
    <xf numFmtId="0" fontId="11" fillId="37" borderId="96" applyNumberFormat="0" applyFont="0" applyAlignment="0" applyProtection="0"/>
    <xf numFmtId="178" fontId="6" fillId="51" borderId="87" applyNumberFormat="0" applyProtection="0">
      <alignment horizontal="left" vertical="center" indent="1"/>
    </xf>
    <xf numFmtId="178" fontId="6" fillId="51" borderId="87" applyNumberFormat="0" applyProtection="0">
      <alignment horizontal="left" vertical="center" indent="1"/>
    </xf>
    <xf numFmtId="178" fontId="6" fillId="51" borderId="87" applyNumberFormat="0" applyProtection="0">
      <alignment horizontal="left" vertical="center" indent="1"/>
    </xf>
    <xf numFmtId="0" fontId="6" fillId="51" borderId="87" applyNumberFormat="0" applyProtection="0">
      <alignment horizontal="left" vertical="center" indent="1"/>
    </xf>
    <xf numFmtId="178" fontId="6" fillId="51" borderId="87" applyNumberFormat="0" applyProtection="0">
      <alignment horizontal="left" vertical="center" indent="1"/>
    </xf>
    <xf numFmtId="178" fontId="6" fillId="51" borderId="87" applyNumberFormat="0" applyProtection="0">
      <alignment horizontal="left" vertical="center" indent="1"/>
    </xf>
    <xf numFmtId="0" fontId="11" fillId="37" borderId="96" applyNumberFormat="0" applyFont="0" applyAlignment="0" applyProtection="0"/>
    <xf numFmtId="0" fontId="11" fillId="37" borderId="96" applyNumberFormat="0" applyFont="0" applyAlignment="0" applyProtection="0"/>
    <xf numFmtId="4" fontId="206" fillId="62" borderId="87" applyNumberFormat="0" applyProtection="0">
      <alignment horizontal="right" vertical="center"/>
    </xf>
    <xf numFmtId="0" fontId="11" fillId="37" borderId="96" applyNumberFormat="0" applyFont="0" applyAlignment="0" applyProtection="0"/>
    <xf numFmtId="0" fontId="11" fillId="37" borderId="96" applyNumberFormat="0" applyFont="0" applyAlignment="0" applyProtection="0"/>
    <xf numFmtId="0" fontId="11" fillId="37" borderId="96" applyNumberFormat="0" applyFont="0" applyAlignment="0" applyProtection="0"/>
    <xf numFmtId="0" fontId="11" fillId="37" borderId="96" applyNumberFormat="0" applyFont="0" applyAlignment="0" applyProtection="0"/>
    <xf numFmtId="0" fontId="11" fillId="37" borderId="96" applyNumberFormat="0" applyFont="0" applyAlignment="0" applyProtection="0"/>
    <xf numFmtId="0" fontId="11" fillId="37" borderId="96" applyNumberFormat="0" applyFont="0" applyAlignment="0" applyProtection="0"/>
    <xf numFmtId="0" fontId="11" fillId="37" borderId="96" applyNumberFormat="0" applyFont="0" applyAlignment="0" applyProtection="0"/>
    <xf numFmtId="49" fontId="6" fillId="3" borderId="88">
      <alignment horizontal="center"/>
    </xf>
    <xf numFmtId="0" fontId="6" fillId="37" borderId="124" applyNumberFormat="0" applyFont="0" applyAlignment="0" applyProtection="0"/>
    <xf numFmtId="0" fontId="11" fillId="37" borderId="124" applyNumberFormat="0" applyFont="0" applyAlignment="0" applyProtection="0"/>
    <xf numFmtId="0" fontId="11" fillId="37" borderId="124" applyNumberFormat="0" applyFont="0" applyAlignment="0" applyProtection="0"/>
    <xf numFmtId="0" fontId="11" fillId="37" borderId="124" applyNumberFormat="0" applyFont="0" applyAlignment="0" applyProtection="0"/>
    <xf numFmtId="49" fontId="13" fillId="3" borderId="136">
      <alignment vertical="center"/>
    </xf>
    <xf numFmtId="49" fontId="13" fillId="3" borderId="136">
      <alignment vertical="center"/>
    </xf>
    <xf numFmtId="49" fontId="13" fillId="3" borderId="136">
      <alignment vertical="center"/>
    </xf>
    <xf numFmtId="0" fontId="6" fillId="37" borderId="142" applyNumberFormat="0" applyFont="0" applyAlignment="0" applyProtection="0"/>
    <xf numFmtId="0" fontId="116" fillId="26" borderId="133" applyNumberFormat="0" applyAlignment="0" applyProtection="0"/>
    <xf numFmtId="0" fontId="73" fillId="13" borderId="105" applyNumberFormat="0" applyAlignment="0" applyProtection="0"/>
    <xf numFmtId="0" fontId="73" fillId="13" borderId="105" applyNumberFormat="0" applyAlignment="0" applyProtection="0"/>
    <xf numFmtId="0" fontId="116" fillId="26" borderId="105" applyNumberFormat="0" applyAlignment="0" applyProtection="0"/>
    <xf numFmtId="0" fontId="6" fillId="37" borderId="106" applyNumberFormat="0" applyFont="0" applyAlignment="0" applyProtection="0"/>
    <xf numFmtId="0" fontId="126" fillId="0" borderId="99" applyNumberFormat="0" applyFill="0" applyAlignment="0" applyProtection="0"/>
    <xf numFmtId="0" fontId="126" fillId="0" borderId="99" applyNumberFormat="0" applyFill="0" applyAlignment="0" applyProtection="0"/>
    <xf numFmtId="0" fontId="6" fillId="0" borderId="1">
      <alignment horizontal="right"/>
    </xf>
    <xf numFmtId="0" fontId="6" fillId="0" borderId="1">
      <alignment horizontal="right"/>
    </xf>
    <xf numFmtId="0" fontId="6" fillId="0" borderId="1">
      <alignment horizontal="right"/>
    </xf>
    <xf numFmtId="0" fontId="6" fillId="0" borderId="1">
      <alignment horizontal="right"/>
    </xf>
    <xf numFmtId="0" fontId="6" fillId="0" borderId="1">
      <alignment horizontal="right"/>
    </xf>
    <xf numFmtId="40" fontId="6" fillId="2" borderId="1"/>
    <xf numFmtId="40" fontId="6" fillId="2" borderId="1"/>
    <xf numFmtId="40" fontId="6" fillId="2" borderId="1"/>
    <xf numFmtId="0" fontId="6" fillId="37" borderId="124" applyNumberFormat="0" applyFont="0" applyAlignment="0" applyProtection="0"/>
    <xf numFmtId="40" fontId="6" fillId="2" borderId="1"/>
    <xf numFmtId="40" fontId="6" fillId="2" borderId="1"/>
    <xf numFmtId="0" fontId="98" fillId="26" borderId="97" applyNumberFormat="0" applyAlignment="0" applyProtection="0"/>
    <xf numFmtId="0" fontId="98" fillId="26" borderId="97" applyNumberFormat="0" applyAlignment="0" applyProtection="0"/>
    <xf numFmtId="0" fontId="98" fillId="26" borderId="97" applyNumberFormat="0" applyAlignment="0" applyProtection="0"/>
    <xf numFmtId="0" fontId="99" fillId="26" borderId="97" applyNumberFormat="0" applyAlignment="0" applyProtection="0"/>
    <xf numFmtId="0" fontId="99" fillId="26" borderId="97" applyNumberFormat="0" applyAlignment="0" applyProtection="0"/>
    <xf numFmtId="0" fontId="99" fillId="26" borderId="97" applyNumberFormat="0" applyAlignment="0" applyProtection="0"/>
    <xf numFmtId="0" fontId="45" fillId="26" borderId="115" applyNumberFormat="0" applyAlignment="0" applyProtection="0"/>
    <xf numFmtId="0" fontId="66" fillId="0" borderId="113">
      <alignment horizontal="left" vertical="center"/>
    </xf>
    <xf numFmtId="5" fontId="39" fillId="0" borderId="94" applyAlignment="0" applyProtection="0"/>
    <xf numFmtId="49" fontId="13" fillId="3" borderId="126">
      <alignment vertical="center"/>
    </xf>
    <xf numFmtId="0" fontId="172" fillId="31" borderId="149" applyAlignment="0" applyProtection="0"/>
    <xf numFmtId="0" fontId="138" fillId="0" borderId="120" applyNumberFormat="0" applyFont="0" applyAlignment="0" applyProtection="0"/>
    <xf numFmtId="178" fontId="6" fillId="31" borderId="135" applyNumberFormat="0" applyProtection="0">
      <alignment horizontal="left" vertical="center" indent="1"/>
    </xf>
    <xf numFmtId="49" fontId="6" fillId="48" borderId="136">
      <alignment horizontal="center"/>
    </xf>
    <xf numFmtId="0" fontId="138" fillId="0" borderId="101" applyNumberFormat="0" applyFont="0" applyAlignment="0" applyProtection="0"/>
    <xf numFmtId="49" fontId="12" fillId="3" borderId="144">
      <alignment vertical="center"/>
    </xf>
    <xf numFmtId="178" fontId="138" fillId="0" borderId="101" applyNumberFormat="0" applyFont="0" applyAlignment="0" applyProtection="0"/>
    <xf numFmtId="0" fontId="98" fillId="26" borderId="87" applyNumberFormat="0" applyAlignment="0" applyProtection="0"/>
    <xf numFmtId="0" fontId="98" fillId="26" borderId="87" applyNumberFormat="0" applyAlignment="0" applyProtection="0"/>
    <xf numFmtId="0" fontId="98" fillId="26" borderId="87" applyNumberFormat="0" applyAlignment="0" applyProtection="0"/>
    <xf numFmtId="0" fontId="98" fillId="26" borderId="87" applyNumberFormat="0" applyAlignment="0" applyProtection="0"/>
    <xf numFmtId="0" fontId="98" fillId="26" borderId="87" applyNumberFormat="0" applyAlignment="0" applyProtection="0"/>
    <xf numFmtId="0" fontId="98" fillId="26" borderId="87" applyNumberFormat="0" applyAlignment="0" applyProtection="0"/>
    <xf numFmtId="49" fontId="12" fillId="3" borderId="144">
      <alignment vertical="center"/>
    </xf>
    <xf numFmtId="0" fontId="6" fillId="37" borderId="86" applyNumberFormat="0" applyFont="0" applyAlignment="0" applyProtection="0"/>
    <xf numFmtId="0" fontId="6" fillId="37" borderId="86" applyNumberFormat="0" applyFont="0" applyAlignment="0" applyProtection="0"/>
    <xf numFmtId="0" fontId="6" fillId="37" borderId="86" applyNumberFormat="0" applyFont="0" applyAlignment="0" applyProtection="0"/>
    <xf numFmtId="0" fontId="6" fillId="37" borderId="86" applyNumberFormat="0" applyFont="0" applyAlignment="0" applyProtection="0"/>
    <xf numFmtId="0" fontId="6" fillId="37" borderId="86" applyNumberFormat="0" applyFont="0" applyAlignment="0" applyProtection="0"/>
    <xf numFmtId="0" fontId="6" fillId="37" borderId="86" applyNumberFormat="0" applyFont="0" applyAlignment="0" applyProtection="0"/>
    <xf numFmtId="0" fontId="6" fillId="37" borderId="86" applyNumberFormat="0" applyFont="0" applyAlignment="0" applyProtection="0"/>
    <xf numFmtId="0" fontId="6" fillId="37" borderId="86" applyNumberFormat="0" applyFont="0" applyAlignment="0" applyProtection="0"/>
    <xf numFmtId="0" fontId="6" fillId="37" borderId="86" applyNumberFormat="0" applyFont="0" applyAlignment="0" applyProtection="0"/>
    <xf numFmtId="0" fontId="6" fillId="37" borderId="86" applyNumberFormat="0" applyFont="0" applyAlignment="0" applyProtection="0"/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0" fontId="6" fillId="37" borderId="86" applyNumberFormat="0" applyFont="0" applyAlignment="0" applyProtection="0"/>
    <xf numFmtId="0" fontId="6" fillId="37" borderId="86" applyNumberFormat="0" applyFont="0" applyAlignment="0" applyProtection="0"/>
    <xf numFmtId="0" fontId="6" fillId="37" borderId="86" applyNumberFormat="0" applyFont="0" applyAlignment="0" applyProtection="0"/>
    <xf numFmtId="0" fontId="6" fillId="37" borderId="86" applyNumberFormat="0" applyFont="0" applyAlignment="0" applyProtection="0"/>
    <xf numFmtId="0" fontId="6" fillId="37" borderId="86" applyNumberFormat="0" applyFont="0" applyAlignment="0" applyProtection="0"/>
    <xf numFmtId="0" fontId="6" fillId="37" borderId="86" applyNumberFormat="0" applyFont="0" applyAlignment="0" applyProtection="0"/>
    <xf numFmtId="0" fontId="6" fillId="37" borderId="86" applyNumberFormat="0" applyFont="0" applyAlignment="0" applyProtection="0"/>
    <xf numFmtId="0" fontId="6" fillId="37" borderId="86" applyNumberFormat="0" applyFont="0" applyAlignment="0" applyProtection="0"/>
    <xf numFmtId="0" fontId="6" fillId="37" borderId="86" applyNumberFormat="0" applyFont="0" applyAlignment="0" applyProtection="0"/>
    <xf numFmtId="0" fontId="6" fillId="37" borderId="86" applyNumberFormat="0" applyFont="0" applyAlignment="0" applyProtection="0"/>
    <xf numFmtId="0" fontId="6" fillId="37" borderId="86" applyNumberFormat="0" applyFont="0" applyAlignment="0" applyProtection="0"/>
    <xf numFmtId="0" fontId="6" fillId="37" borderId="86" applyNumberFormat="0" applyFont="0" applyAlignment="0" applyProtection="0"/>
    <xf numFmtId="0" fontId="6" fillId="37" borderId="86" applyNumberFormat="0" applyFont="0" applyAlignment="0" applyProtection="0"/>
    <xf numFmtId="0" fontId="6" fillId="37" borderId="86" applyNumberFormat="0" applyFont="0" applyAlignment="0" applyProtection="0"/>
    <xf numFmtId="0" fontId="6" fillId="37" borderId="86" applyNumberFormat="0" applyFont="0" applyAlignment="0" applyProtection="0"/>
    <xf numFmtId="0" fontId="6" fillId="37" borderId="86" applyNumberFormat="0" applyFont="0" applyAlignment="0" applyProtection="0"/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0" fontId="6" fillId="37" borderId="86" applyNumberFormat="0" applyFont="0" applyAlignment="0" applyProtection="0"/>
    <xf numFmtId="0" fontId="6" fillId="37" borderId="86" applyNumberFormat="0" applyFont="0" applyAlignment="0" applyProtection="0"/>
    <xf numFmtId="0" fontId="6" fillId="37" borderId="86" applyNumberFormat="0" applyFont="0" applyAlignment="0" applyProtection="0"/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0" fontId="172" fillId="0" borderId="149"/>
    <xf numFmtId="201" fontId="6" fillId="69" borderId="107" applyNumberFormat="0" applyProtection="0">
      <alignment horizontal="left" vertical="center" indent="1"/>
    </xf>
    <xf numFmtId="0" fontId="11" fillId="37" borderId="134" applyNumberFormat="0" applyFont="0" applyAlignment="0" applyProtection="0"/>
    <xf numFmtId="0" fontId="6" fillId="37" borderId="134" applyNumberFormat="0" applyFont="0" applyAlignment="0" applyProtection="0"/>
    <xf numFmtId="0" fontId="11" fillId="37" borderId="134" applyNumberFormat="0" applyFont="0" applyAlignment="0" applyProtection="0"/>
    <xf numFmtId="49" fontId="207" fillId="3" borderId="108">
      <alignment vertical="center"/>
    </xf>
    <xf numFmtId="0" fontId="116" fillId="26" borderId="115" applyNumberFormat="0" applyAlignment="0" applyProtection="0"/>
    <xf numFmtId="0" fontId="6" fillId="37" borderId="116" applyNumberFormat="0" applyFont="0" applyAlignment="0" applyProtection="0"/>
    <xf numFmtId="0" fontId="126" fillId="0" borderId="119" applyNumberFormat="0" applyFill="0" applyAlignment="0" applyProtection="0"/>
    <xf numFmtId="49" fontId="207" fillId="3" borderId="136">
      <alignment vertical="center"/>
    </xf>
    <xf numFmtId="49" fontId="207" fillId="48" borderId="136">
      <alignment vertical="center"/>
    </xf>
    <xf numFmtId="0" fontId="11" fillId="37" borderId="116" applyNumberFormat="0" applyFont="0" applyAlignment="0" applyProtection="0"/>
    <xf numFmtId="0" fontId="11" fillId="37" borderId="116" applyNumberFormat="0" applyFont="0" applyAlignment="0" applyProtection="0"/>
    <xf numFmtId="0" fontId="11" fillId="37" borderId="116" applyNumberFormat="0" applyFont="0" applyAlignment="0" applyProtection="0"/>
    <xf numFmtId="0" fontId="11" fillId="37" borderId="116" applyNumberFormat="0" applyFont="0" applyAlignment="0" applyProtection="0"/>
    <xf numFmtId="0" fontId="11" fillId="37" borderId="116" applyNumberFormat="0" applyFont="0" applyAlignment="0" applyProtection="0"/>
    <xf numFmtId="0" fontId="6" fillId="37" borderId="116" applyNumberFormat="0" applyFont="0" applyAlignment="0" applyProtection="0"/>
    <xf numFmtId="0" fontId="11" fillId="37" borderId="116" applyNumberFormat="0" applyFont="0" applyAlignment="0" applyProtection="0"/>
    <xf numFmtId="5" fontId="39" fillId="0" borderId="94" applyAlignment="0" applyProtection="0"/>
    <xf numFmtId="5" fontId="38" fillId="0" borderId="94" applyAlignment="0" applyProtection="0"/>
    <xf numFmtId="5" fontId="38" fillId="0" borderId="94" applyAlignment="0" applyProtection="0"/>
    <xf numFmtId="5" fontId="38" fillId="0" borderId="94" applyAlignment="0" applyProtection="0"/>
    <xf numFmtId="0" fontId="115" fillId="26" borderId="125" applyNumberFormat="0" applyAlignment="0" applyProtection="0"/>
    <xf numFmtId="0" fontId="45" fillId="26" borderId="95" applyNumberFormat="0" applyAlignment="0" applyProtection="0"/>
    <xf numFmtId="0" fontId="45" fillId="26" borderId="95" applyNumberFormat="0" applyAlignment="0" applyProtection="0"/>
    <xf numFmtId="0" fontId="45" fillId="26" borderId="95" applyNumberFormat="0" applyAlignment="0" applyProtection="0"/>
    <xf numFmtId="0" fontId="45" fillId="26" borderId="95" applyNumberFormat="0" applyAlignment="0" applyProtection="0"/>
    <xf numFmtId="0" fontId="44" fillId="26" borderId="95" applyNumberFormat="0" applyAlignment="0" applyProtection="0"/>
    <xf numFmtId="0" fontId="44" fillId="26" borderId="95" applyNumberFormat="0" applyAlignment="0" applyProtection="0"/>
    <xf numFmtId="0" fontId="44" fillId="26" borderId="95" applyNumberFormat="0" applyAlignment="0" applyProtection="0"/>
    <xf numFmtId="0" fontId="44" fillId="26" borderId="95" applyNumberFormat="0" applyAlignment="0" applyProtection="0"/>
    <xf numFmtId="0" fontId="6" fillId="37" borderId="134" applyNumberFormat="0" applyFont="0" applyAlignment="0" applyProtection="0"/>
    <xf numFmtId="0" fontId="11" fillId="37" borderId="124" applyNumberFormat="0" applyFont="0" applyAlignment="0" applyProtection="0"/>
    <xf numFmtId="0" fontId="126" fillId="0" borderId="127" applyNumberFormat="0" applyFill="0" applyAlignment="0" applyProtection="0"/>
    <xf numFmtId="49" fontId="13" fillId="3" borderId="118">
      <alignment vertical="center"/>
    </xf>
    <xf numFmtId="180" fontId="51" fillId="0" borderId="94" applyFill="0" applyProtection="0"/>
    <xf numFmtId="180" fontId="51" fillId="0" borderId="94" applyFill="0" applyProtection="0"/>
    <xf numFmtId="180" fontId="51" fillId="0" borderId="94" applyFill="0" applyProtection="0"/>
    <xf numFmtId="10" fontId="60" fillId="29" borderId="1" applyNumberFormat="0" applyFill="0" applyBorder="0" applyAlignment="0" applyProtection="0">
      <protection locked="0"/>
    </xf>
    <xf numFmtId="10" fontId="60" fillId="29" borderId="1" applyNumberFormat="0" applyFill="0" applyBorder="0" applyAlignment="0" applyProtection="0">
      <protection locked="0"/>
    </xf>
    <xf numFmtId="10" fontId="60" fillId="29" borderId="1" applyNumberFormat="0" applyFill="0" applyBorder="0" applyAlignment="0" applyProtection="0">
      <protection locked="0"/>
    </xf>
    <xf numFmtId="10" fontId="65" fillId="32" borderId="1" applyNumberFormat="0" applyBorder="0" applyAlignment="0" applyProtection="0"/>
    <xf numFmtId="40" fontId="6" fillId="2" borderId="1"/>
    <xf numFmtId="40" fontId="6" fillId="2" borderId="1"/>
    <xf numFmtId="40" fontId="6" fillId="2" borderId="1"/>
    <xf numFmtId="40" fontId="6" fillId="2" borderId="1"/>
    <xf numFmtId="40" fontId="6" fillId="2" borderId="1"/>
    <xf numFmtId="40" fontId="6" fillId="2" borderId="1"/>
    <xf numFmtId="40" fontId="6" fillId="2" borderId="1"/>
    <xf numFmtId="40" fontId="6" fillId="2" borderId="1"/>
    <xf numFmtId="40" fontId="6" fillId="2" borderId="1"/>
    <xf numFmtId="40" fontId="6" fillId="2" borderId="1"/>
    <xf numFmtId="40" fontId="6" fillId="2" borderId="1"/>
    <xf numFmtId="0" fontId="126" fillId="0" borderId="89" applyNumberFormat="0" applyFill="0" applyAlignment="0" applyProtection="0"/>
    <xf numFmtId="0" fontId="126" fillId="0" borderId="89" applyNumberFormat="0" applyFill="0" applyAlignment="0" applyProtection="0"/>
    <xf numFmtId="0" fontId="126" fillId="0" borderId="89" applyNumberFormat="0" applyFill="0" applyAlignment="0" applyProtection="0"/>
    <xf numFmtId="0" fontId="126" fillId="0" borderId="89" applyNumberFormat="0" applyFill="0" applyAlignment="0" applyProtection="0"/>
    <xf numFmtId="0" fontId="126" fillId="0" borderId="89" applyNumberFormat="0" applyFill="0" applyAlignment="0" applyProtection="0"/>
    <xf numFmtId="0" fontId="126" fillId="0" borderId="89" applyNumberFormat="0" applyFill="0" applyAlignment="0" applyProtection="0"/>
    <xf numFmtId="0" fontId="126" fillId="0" borderId="89" applyNumberFormat="0" applyFill="0" applyAlignment="0" applyProtection="0"/>
    <xf numFmtId="0" fontId="126" fillId="0" borderId="89" applyNumberFormat="0" applyFill="0" applyAlignment="0" applyProtection="0"/>
    <xf numFmtId="0" fontId="126" fillId="0" borderId="89" applyNumberFormat="0" applyFill="0" applyAlignment="0" applyProtection="0"/>
    <xf numFmtId="0" fontId="126" fillId="0" borderId="89" applyNumberFormat="0" applyFill="0" applyAlignment="0" applyProtection="0"/>
    <xf numFmtId="0" fontId="126" fillId="0" borderId="89" applyNumberFormat="0" applyFill="0" applyAlignment="0" applyProtection="0"/>
    <xf numFmtId="0" fontId="126" fillId="0" borderId="89" applyNumberFormat="0" applyFill="0" applyAlignment="0" applyProtection="0"/>
    <xf numFmtId="0" fontId="126" fillId="0" borderId="89" applyNumberFormat="0" applyFill="0" applyAlignment="0" applyProtection="0"/>
    <xf numFmtId="0" fontId="126" fillId="0" borderId="89" applyNumberFormat="0" applyFill="0" applyAlignment="0" applyProtection="0"/>
    <xf numFmtId="40" fontId="6" fillId="2" borderId="1"/>
    <xf numFmtId="40" fontId="6" fillId="2" borderId="1"/>
    <xf numFmtId="40" fontId="6" fillId="2" borderId="1"/>
    <xf numFmtId="40" fontId="6" fillId="2" borderId="1"/>
    <xf numFmtId="40" fontId="6" fillId="2" borderId="1"/>
    <xf numFmtId="40" fontId="6" fillId="2" borderId="1"/>
    <xf numFmtId="40" fontId="6" fillId="2" borderId="1"/>
    <xf numFmtId="40" fontId="6" fillId="2" borderId="1"/>
    <xf numFmtId="40" fontId="6" fillId="2" borderId="1"/>
    <xf numFmtId="40" fontId="6" fillId="2" borderId="1"/>
    <xf numFmtId="40" fontId="6" fillId="2" borderId="1"/>
    <xf numFmtId="40" fontId="6" fillId="2" borderId="1"/>
    <xf numFmtId="40" fontId="6" fillId="2" borderId="1"/>
    <xf numFmtId="40" fontId="6" fillId="2" borderId="1"/>
    <xf numFmtId="40" fontId="6" fillId="2" borderId="1"/>
    <xf numFmtId="40" fontId="6" fillId="2" borderId="1"/>
    <xf numFmtId="40" fontId="6" fillId="2" borderId="1"/>
    <xf numFmtId="40" fontId="6" fillId="2" borderId="1"/>
    <xf numFmtId="40" fontId="6" fillId="2" borderId="1"/>
    <xf numFmtId="40" fontId="6" fillId="2" borderId="1"/>
    <xf numFmtId="40" fontId="6" fillId="2" borderId="1"/>
    <xf numFmtId="40" fontId="6" fillId="2" borderId="1"/>
    <xf numFmtId="40" fontId="6" fillId="2" borderId="1"/>
    <xf numFmtId="40" fontId="6" fillId="2" borderId="1"/>
    <xf numFmtId="40" fontId="6" fillId="2" borderId="1"/>
    <xf numFmtId="40" fontId="6" fillId="2" borderId="1"/>
    <xf numFmtId="40" fontId="6" fillId="2" borderId="1"/>
    <xf numFmtId="40" fontId="6" fillId="2" borderId="1"/>
    <xf numFmtId="40" fontId="6" fillId="2" borderId="1"/>
    <xf numFmtId="40" fontId="6" fillId="2" borderId="1"/>
    <xf numFmtId="40" fontId="6" fillId="2" borderId="1"/>
    <xf numFmtId="40" fontId="6" fillId="2" borderId="1"/>
    <xf numFmtId="40" fontId="6" fillId="2" borderId="1"/>
    <xf numFmtId="40" fontId="6" fillId="2" borderId="1"/>
    <xf numFmtId="40" fontId="6" fillId="2" borderId="1"/>
    <xf numFmtId="40" fontId="6" fillId="2" borderId="1"/>
    <xf numFmtId="49" fontId="13" fillId="3" borderId="98">
      <alignment vertical="center"/>
    </xf>
    <xf numFmtId="49" fontId="13" fillId="3" borderId="98">
      <alignment vertical="center"/>
    </xf>
    <xf numFmtId="49" fontId="13" fillId="3" borderId="98">
      <alignment vertical="center"/>
    </xf>
    <xf numFmtId="49" fontId="13" fillId="3" borderId="98">
      <alignment vertical="center"/>
    </xf>
    <xf numFmtId="49" fontId="13" fillId="3" borderId="98">
      <alignment vertical="center"/>
    </xf>
    <xf numFmtId="49" fontId="13" fillId="3" borderId="98">
      <alignment vertical="center"/>
    </xf>
    <xf numFmtId="49" fontId="12" fillId="3" borderId="98">
      <alignment vertical="center"/>
    </xf>
    <xf numFmtId="49" fontId="12" fillId="3" borderId="98">
      <alignment vertical="center"/>
    </xf>
    <xf numFmtId="49" fontId="12" fillId="3" borderId="98">
      <alignment vertical="center"/>
    </xf>
    <xf numFmtId="49" fontId="13" fillId="3" borderId="98">
      <alignment vertical="center"/>
    </xf>
    <xf numFmtId="49" fontId="13" fillId="3" borderId="98">
      <alignment vertical="center"/>
    </xf>
    <xf numFmtId="49" fontId="13" fillId="3" borderId="98">
      <alignment vertical="center"/>
    </xf>
    <xf numFmtId="49" fontId="13" fillId="3" borderId="98">
      <alignment vertical="center"/>
    </xf>
    <xf numFmtId="49" fontId="13" fillId="3" borderId="98">
      <alignment vertical="center"/>
    </xf>
    <xf numFmtId="49" fontId="13" fillId="3" borderId="98">
      <alignment vertical="center"/>
    </xf>
    <xf numFmtId="49" fontId="13" fillId="3" borderId="98">
      <alignment vertical="center"/>
    </xf>
    <xf numFmtId="49" fontId="13" fillId="3" borderId="98">
      <alignment vertical="center"/>
    </xf>
    <xf numFmtId="49" fontId="13" fillId="3" borderId="98">
      <alignment vertical="center"/>
    </xf>
    <xf numFmtId="49" fontId="13" fillId="3" borderId="98">
      <alignment vertical="center"/>
    </xf>
    <xf numFmtId="49" fontId="13" fillId="3" borderId="98">
      <alignment vertical="center"/>
    </xf>
    <xf numFmtId="49" fontId="13" fillId="3" borderId="98">
      <alignment vertical="center"/>
    </xf>
    <xf numFmtId="49" fontId="13" fillId="3" borderId="98">
      <alignment vertical="center"/>
    </xf>
    <xf numFmtId="49" fontId="13" fillId="3" borderId="98">
      <alignment vertical="center"/>
    </xf>
    <xf numFmtId="0" fontId="115" fillId="26" borderId="87" applyNumberFormat="0" applyAlignment="0" applyProtection="0"/>
    <xf numFmtId="0" fontId="115" fillId="26" borderId="87" applyNumberFormat="0" applyAlignment="0" applyProtection="0"/>
    <xf numFmtId="0" fontId="115" fillId="26" borderId="87" applyNumberFormat="0" applyAlignment="0" applyProtection="0"/>
    <xf numFmtId="0" fontId="115" fillId="26" borderId="87" applyNumberFormat="0" applyAlignment="0" applyProtection="0"/>
    <xf numFmtId="0" fontId="115" fillId="26" borderId="87" applyNumberFormat="0" applyAlignment="0" applyProtection="0"/>
    <xf numFmtId="0" fontId="115" fillId="26" borderId="87" applyNumberFormat="0" applyAlignment="0" applyProtection="0"/>
    <xf numFmtId="0" fontId="115" fillId="26" borderId="87" applyNumberFormat="0" applyAlignment="0" applyProtection="0"/>
    <xf numFmtId="0" fontId="115" fillId="26" borderId="87" applyNumberFormat="0" applyAlignment="0" applyProtection="0"/>
    <xf numFmtId="0" fontId="115" fillId="26" borderId="87" applyNumberFormat="0" applyAlignment="0" applyProtection="0"/>
    <xf numFmtId="0" fontId="115" fillId="26" borderId="87" applyNumberFormat="0" applyAlignment="0" applyProtection="0"/>
    <xf numFmtId="0" fontId="115" fillId="26" borderId="87" applyNumberFormat="0" applyAlignment="0" applyProtection="0"/>
    <xf numFmtId="0" fontId="115" fillId="26" borderId="87" applyNumberFormat="0" applyAlignment="0" applyProtection="0"/>
    <xf numFmtId="0" fontId="115" fillId="26" borderId="87" applyNumberFormat="0" applyAlignment="0" applyProtection="0"/>
    <xf numFmtId="49" fontId="13" fillId="3" borderId="98">
      <alignment vertical="center"/>
    </xf>
    <xf numFmtId="49" fontId="13" fillId="3" borderId="98">
      <alignment vertical="center"/>
    </xf>
    <xf numFmtId="49" fontId="13" fillId="3" borderId="98">
      <alignment vertical="center"/>
    </xf>
    <xf numFmtId="49" fontId="13" fillId="3" borderId="98">
      <alignment vertical="center"/>
    </xf>
    <xf numFmtId="49" fontId="13" fillId="3" borderId="98">
      <alignment vertical="center"/>
    </xf>
    <xf numFmtId="49" fontId="13" fillId="3" borderId="98">
      <alignment vertical="center"/>
    </xf>
    <xf numFmtId="49" fontId="13" fillId="3" borderId="98">
      <alignment vertical="center"/>
    </xf>
    <xf numFmtId="49" fontId="13" fillId="3" borderId="98">
      <alignment vertical="center"/>
    </xf>
    <xf numFmtId="49" fontId="13" fillId="3" borderId="98">
      <alignment vertical="center"/>
    </xf>
    <xf numFmtId="49" fontId="13" fillId="3" borderId="98">
      <alignment vertical="center"/>
    </xf>
    <xf numFmtId="49" fontId="13" fillId="3" borderId="98">
      <alignment vertical="center"/>
    </xf>
    <xf numFmtId="49" fontId="13" fillId="3" borderId="98">
      <alignment vertical="center"/>
    </xf>
    <xf numFmtId="0" fontId="11" fillId="37" borderId="142" applyNumberFormat="0" applyFont="0" applyAlignment="0" applyProtection="0"/>
    <xf numFmtId="4" fontId="106" fillId="27" borderId="93">
      <alignment horizontal="left" vertical="center" wrapText="1"/>
    </xf>
    <xf numFmtId="0" fontId="73" fillId="13" borderId="95" applyNumberFormat="0" applyAlignment="0" applyProtection="0"/>
    <xf numFmtId="0" fontId="73" fillId="13" borderId="95" applyNumberFormat="0" applyAlignment="0" applyProtection="0"/>
    <xf numFmtId="0" fontId="115" fillId="26" borderId="97" applyNumberFormat="0" applyAlignment="0" applyProtection="0"/>
    <xf numFmtId="0" fontId="115" fillId="26" borderId="97" applyNumberFormat="0" applyAlignment="0" applyProtection="0"/>
    <xf numFmtId="0" fontId="115" fillId="26" borderId="97" applyNumberFormat="0" applyAlignment="0" applyProtection="0"/>
    <xf numFmtId="0" fontId="6" fillId="0" borderId="1">
      <alignment horizontal="right"/>
    </xf>
    <xf numFmtId="0" fontId="6" fillId="0" borderId="1">
      <alignment horizontal="right"/>
    </xf>
    <xf numFmtId="0" fontId="6" fillId="0" borderId="1">
      <alignment horizontal="right"/>
    </xf>
    <xf numFmtId="0" fontId="6" fillId="0" borderId="1">
      <alignment horizontal="right"/>
    </xf>
    <xf numFmtId="0" fontId="6" fillId="0" borderId="1">
      <alignment horizontal="right"/>
    </xf>
    <xf numFmtId="0" fontId="6" fillId="0" borderId="1">
      <alignment horizontal="right"/>
    </xf>
    <xf numFmtId="0" fontId="6" fillId="0" borderId="1">
      <alignment horizontal="right"/>
    </xf>
    <xf numFmtId="0" fontId="6" fillId="0" borderId="1">
      <alignment horizontal="right"/>
    </xf>
    <xf numFmtId="0" fontId="6" fillId="0" borderId="1">
      <alignment horizontal="right"/>
    </xf>
    <xf numFmtId="0" fontId="6" fillId="0" borderId="1">
      <alignment horizontal="right"/>
    </xf>
    <xf numFmtId="0" fontId="126" fillId="0" borderId="99" applyNumberFormat="0" applyFill="0" applyAlignment="0" applyProtection="0"/>
    <xf numFmtId="0" fontId="126" fillId="0" borderId="99" applyNumberFormat="0" applyFill="0" applyAlignment="0" applyProtection="0"/>
    <xf numFmtId="0" fontId="126" fillId="0" borderId="99" applyNumberFormat="0" applyFill="0" applyAlignment="0" applyProtection="0"/>
    <xf numFmtId="0" fontId="126" fillId="0" borderId="99" applyNumberFormat="0" applyFill="0" applyAlignment="0" applyProtection="0"/>
    <xf numFmtId="0" fontId="126" fillId="0" borderId="99" applyNumberFormat="0" applyFill="0" applyAlignment="0" applyProtection="0"/>
    <xf numFmtId="0" fontId="126" fillId="0" borderId="99" applyNumberFormat="0" applyFill="0" applyAlignment="0" applyProtection="0"/>
    <xf numFmtId="0" fontId="126" fillId="0" borderId="99" applyNumberFormat="0" applyFill="0" applyAlignment="0" applyProtection="0"/>
    <xf numFmtId="0" fontId="126" fillId="0" borderId="99" applyNumberFormat="0" applyFill="0" applyAlignment="0" applyProtection="0"/>
    <xf numFmtId="49" fontId="207" fillId="48" borderId="126">
      <alignment vertical="center"/>
    </xf>
    <xf numFmtId="49" fontId="197" fillId="3" borderId="126">
      <alignment vertical="center"/>
    </xf>
    <xf numFmtId="0" fontId="11" fillId="37" borderId="134" applyNumberFormat="0" applyFont="0" applyAlignment="0" applyProtection="0"/>
    <xf numFmtId="0" fontId="116" fillId="26" borderId="105" applyNumberFormat="0" applyAlignment="0" applyProtection="0"/>
    <xf numFmtId="0" fontId="73" fillId="13" borderId="105" applyNumberFormat="0" applyAlignment="0" applyProtection="0"/>
    <xf numFmtId="0" fontId="73" fillId="13" borderId="105" applyNumberFormat="0" applyAlignment="0" applyProtection="0"/>
    <xf numFmtId="0" fontId="115" fillId="26" borderId="135" applyNumberFormat="0" applyAlignment="0" applyProtection="0"/>
    <xf numFmtId="49" fontId="12" fillId="3" borderId="88">
      <alignment vertical="center"/>
    </xf>
    <xf numFmtId="49" fontId="13" fillId="3" borderId="88">
      <alignment vertical="center"/>
    </xf>
    <xf numFmtId="49" fontId="13" fillId="3" borderId="88">
      <alignment vertical="center"/>
    </xf>
    <xf numFmtId="49" fontId="13" fillId="3" borderId="88">
      <alignment vertical="center"/>
    </xf>
    <xf numFmtId="49" fontId="13" fillId="3" borderId="88">
      <alignment vertical="center"/>
    </xf>
    <xf numFmtId="49" fontId="13" fillId="3" borderId="88">
      <alignment vertical="center"/>
    </xf>
    <xf numFmtId="49" fontId="13" fillId="3" borderId="88">
      <alignment vertical="center"/>
    </xf>
    <xf numFmtId="49" fontId="13" fillId="3" borderId="88">
      <alignment vertical="center"/>
    </xf>
    <xf numFmtId="49" fontId="13" fillId="3" borderId="88">
      <alignment vertical="center"/>
    </xf>
    <xf numFmtId="49" fontId="13" fillId="3" borderId="88">
      <alignment vertical="center"/>
    </xf>
    <xf numFmtId="49" fontId="13" fillId="3" borderId="88">
      <alignment vertical="center"/>
    </xf>
    <xf numFmtId="49" fontId="13" fillId="3" borderId="88">
      <alignment vertical="center"/>
    </xf>
    <xf numFmtId="49" fontId="13" fillId="3" borderId="88">
      <alignment vertical="center"/>
    </xf>
    <xf numFmtId="49" fontId="13" fillId="3" borderId="88">
      <alignment vertical="center"/>
    </xf>
    <xf numFmtId="49" fontId="13" fillId="3" borderId="88">
      <alignment vertical="center"/>
    </xf>
    <xf numFmtId="49" fontId="13" fillId="3" borderId="88">
      <alignment vertical="center"/>
    </xf>
    <xf numFmtId="49" fontId="13" fillId="3" borderId="88">
      <alignment vertical="center"/>
    </xf>
    <xf numFmtId="49" fontId="13" fillId="3" borderId="88">
      <alignment vertical="center"/>
    </xf>
    <xf numFmtId="49" fontId="13" fillId="3" borderId="88">
      <alignment vertical="center"/>
    </xf>
    <xf numFmtId="49" fontId="13" fillId="3" borderId="88">
      <alignment vertical="center"/>
    </xf>
    <xf numFmtId="49" fontId="13" fillId="3" borderId="88">
      <alignment vertical="center"/>
    </xf>
    <xf numFmtId="49" fontId="13" fillId="3" borderId="88">
      <alignment vertical="center"/>
    </xf>
    <xf numFmtId="49" fontId="13" fillId="3" borderId="88">
      <alignment vertical="center"/>
    </xf>
    <xf numFmtId="49" fontId="13" fillId="3" borderId="88">
      <alignment vertical="center"/>
    </xf>
    <xf numFmtId="49" fontId="13" fillId="3" borderId="88">
      <alignment vertical="center"/>
    </xf>
    <xf numFmtId="49" fontId="13" fillId="3" borderId="88">
      <alignment vertical="center"/>
    </xf>
    <xf numFmtId="49" fontId="13" fillId="3" borderId="88">
      <alignment vertical="center"/>
    </xf>
    <xf numFmtId="49" fontId="13" fillId="3" borderId="88">
      <alignment vertical="center"/>
    </xf>
    <xf numFmtId="49" fontId="13" fillId="3" borderId="88">
      <alignment vertical="center"/>
    </xf>
    <xf numFmtId="49" fontId="13" fillId="3" borderId="88">
      <alignment vertical="center"/>
    </xf>
    <xf numFmtId="49" fontId="13" fillId="3" borderId="88">
      <alignment vertical="center"/>
    </xf>
    <xf numFmtId="49" fontId="13" fillId="3" borderId="88">
      <alignment vertical="center"/>
    </xf>
    <xf numFmtId="49" fontId="13" fillId="3" borderId="88">
      <alignment vertical="center"/>
    </xf>
    <xf numFmtId="49" fontId="13" fillId="3" borderId="88">
      <alignment vertical="center"/>
    </xf>
    <xf numFmtId="49" fontId="13" fillId="3" borderId="88">
      <alignment vertical="center"/>
    </xf>
    <xf numFmtId="49" fontId="13" fillId="3" borderId="88">
      <alignment vertical="center"/>
    </xf>
    <xf numFmtId="49" fontId="13" fillId="3" borderId="88">
      <alignment vertical="center"/>
    </xf>
    <xf numFmtId="49" fontId="13" fillId="3" borderId="88">
      <alignment vertical="center"/>
    </xf>
    <xf numFmtId="49" fontId="13" fillId="3" borderId="88">
      <alignment vertical="center"/>
    </xf>
    <xf numFmtId="49" fontId="13" fillId="3" borderId="88">
      <alignment vertical="center"/>
    </xf>
    <xf numFmtId="49" fontId="12" fillId="3" borderId="88">
      <alignment vertical="center"/>
    </xf>
    <xf numFmtId="49" fontId="12" fillId="3" borderId="88">
      <alignment vertical="center"/>
    </xf>
    <xf numFmtId="49" fontId="12" fillId="3" borderId="88">
      <alignment vertical="center"/>
    </xf>
    <xf numFmtId="49" fontId="12" fillId="3" borderId="88">
      <alignment vertical="center"/>
    </xf>
    <xf numFmtId="49" fontId="12" fillId="3" borderId="88">
      <alignment vertical="center"/>
    </xf>
    <xf numFmtId="49" fontId="12" fillId="3" borderId="88">
      <alignment vertical="center"/>
    </xf>
    <xf numFmtId="49" fontId="12" fillId="3" borderId="88">
      <alignment vertical="center"/>
    </xf>
    <xf numFmtId="49" fontId="12" fillId="3" borderId="88">
      <alignment vertical="center"/>
    </xf>
    <xf numFmtId="49" fontId="12" fillId="3" borderId="88">
      <alignment vertical="center"/>
    </xf>
    <xf numFmtId="49" fontId="12" fillId="3" borderId="88">
      <alignment vertical="center"/>
    </xf>
    <xf numFmtId="49" fontId="13" fillId="3" borderId="88">
      <alignment vertical="center"/>
    </xf>
    <xf numFmtId="49" fontId="13" fillId="3" borderId="88">
      <alignment vertical="center"/>
    </xf>
    <xf numFmtId="49" fontId="13" fillId="3" borderId="88">
      <alignment vertical="center"/>
    </xf>
    <xf numFmtId="49" fontId="13" fillId="3" borderId="88">
      <alignment vertical="center"/>
    </xf>
    <xf numFmtId="49" fontId="13" fillId="3" borderId="88">
      <alignment vertical="center"/>
    </xf>
    <xf numFmtId="49" fontId="13" fillId="3" borderId="88">
      <alignment vertical="center"/>
    </xf>
    <xf numFmtId="49" fontId="13" fillId="3" borderId="88">
      <alignment vertical="center"/>
    </xf>
    <xf numFmtId="49" fontId="13" fillId="3" borderId="88">
      <alignment vertical="center"/>
    </xf>
    <xf numFmtId="49" fontId="13" fillId="3" borderId="88">
      <alignment vertical="center"/>
    </xf>
    <xf numFmtId="49" fontId="13" fillId="3" borderId="88">
      <alignment vertical="center"/>
    </xf>
    <xf numFmtId="49" fontId="12" fillId="3" borderId="88">
      <alignment vertical="center"/>
    </xf>
    <xf numFmtId="49" fontId="13" fillId="3" borderId="88">
      <alignment vertical="center"/>
    </xf>
    <xf numFmtId="49" fontId="13" fillId="3" borderId="88">
      <alignment vertical="center"/>
    </xf>
    <xf numFmtId="49" fontId="13" fillId="3" borderId="88">
      <alignment vertical="center"/>
    </xf>
    <xf numFmtId="49" fontId="13" fillId="3" borderId="88">
      <alignment vertical="center"/>
    </xf>
    <xf numFmtId="49" fontId="13" fillId="3" borderId="88">
      <alignment vertical="center"/>
    </xf>
    <xf numFmtId="49" fontId="13" fillId="3" borderId="88">
      <alignment vertical="center"/>
    </xf>
    <xf numFmtId="49" fontId="13" fillId="3" borderId="88">
      <alignment vertical="center"/>
    </xf>
    <xf numFmtId="49" fontId="13" fillId="3" borderId="88">
      <alignment vertical="center"/>
    </xf>
    <xf numFmtId="49" fontId="13" fillId="3" borderId="88">
      <alignment vertical="center"/>
    </xf>
    <xf numFmtId="49" fontId="13" fillId="3" borderId="88">
      <alignment vertical="center"/>
    </xf>
    <xf numFmtId="49" fontId="13" fillId="3" borderId="88">
      <alignment vertical="center"/>
    </xf>
    <xf numFmtId="49" fontId="13" fillId="3" borderId="88">
      <alignment vertical="center"/>
    </xf>
    <xf numFmtId="49" fontId="13" fillId="3" borderId="88">
      <alignment vertical="center"/>
    </xf>
    <xf numFmtId="49" fontId="13" fillId="3" borderId="88">
      <alignment vertical="center"/>
    </xf>
    <xf numFmtId="49" fontId="13" fillId="3" borderId="88">
      <alignment vertical="center"/>
    </xf>
    <xf numFmtId="49" fontId="13" fillId="3" borderId="88">
      <alignment vertical="center"/>
    </xf>
    <xf numFmtId="49" fontId="13" fillId="3" borderId="88">
      <alignment vertical="center"/>
    </xf>
    <xf numFmtId="49" fontId="13" fillId="3" borderId="88">
      <alignment vertical="center"/>
    </xf>
    <xf numFmtId="49" fontId="13" fillId="3" borderId="88">
      <alignment vertical="center"/>
    </xf>
    <xf numFmtId="49" fontId="13" fillId="3" borderId="88">
      <alignment vertical="center"/>
    </xf>
    <xf numFmtId="49" fontId="13" fillId="3" borderId="88">
      <alignment vertical="center"/>
    </xf>
    <xf numFmtId="49" fontId="13" fillId="3" borderId="88">
      <alignment vertical="center"/>
    </xf>
    <xf numFmtId="49" fontId="13" fillId="3" borderId="88">
      <alignment vertical="center"/>
    </xf>
    <xf numFmtId="49" fontId="13" fillId="3" borderId="88">
      <alignment vertical="center"/>
    </xf>
    <xf numFmtId="49" fontId="13" fillId="3" borderId="88">
      <alignment vertical="center"/>
    </xf>
    <xf numFmtId="49" fontId="13" fillId="3" borderId="88">
      <alignment vertical="center"/>
    </xf>
    <xf numFmtId="49" fontId="13" fillId="3" borderId="88">
      <alignment vertical="center"/>
    </xf>
    <xf numFmtId="49" fontId="13" fillId="3" borderId="88">
      <alignment vertical="center"/>
    </xf>
    <xf numFmtId="49" fontId="13" fillId="3" borderId="88">
      <alignment vertical="center"/>
    </xf>
    <xf numFmtId="49" fontId="13" fillId="3" borderId="88">
      <alignment vertical="center"/>
    </xf>
    <xf numFmtId="49" fontId="13" fillId="3" borderId="88">
      <alignment vertical="center"/>
    </xf>
    <xf numFmtId="49" fontId="13" fillId="3" borderId="88">
      <alignment vertical="center"/>
    </xf>
    <xf numFmtId="49" fontId="13" fillId="3" borderId="88">
      <alignment vertical="center"/>
    </xf>
    <xf numFmtId="49" fontId="13" fillId="3" borderId="88">
      <alignment vertical="center"/>
    </xf>
    <xf numFmtId="49" fontId="13" fillId="3" borderId="88">
      <alignment vertical="center"/>
    </xf>
    <xf numFmtId="49" fontId="13" fillId="3" borderId="88">
      <alignment vertical="center"/>
    </xf>
    <xf numFmtId="49" fontId="13" fillId="3" borderId="88">
      <alignment vertical="center"/>
    </xf>
    <xf numFmtId="49" fontId="13" fillId="3" borderId="88">
      <alignment vertical="center"/>
    </xf>
    <xf numFmtId="49" fontId="13" fillId="3" borderId="88">
      <alignment vertical="center"/>
    </xf>
    <xf numFmtId="49" fontId="13" fillId="3" borderId="88">
      <alignment vertical="center"/>
    </xf>
    <xf numFmtId="49" fontId="13" fillId="3" borderId="88">
      <alignment vertical="center"/>
    </xf>
    <xf numFmtId="49" fontId="13" fillId="3" borderId="88">
      <alignment vertical="center"/>
    </xf>
    <xf numFmtId="49" fontId="13" fillId="3" borderId="88">
      <alignment vertical="center"/>
    </xf>
    <xf numFmtId="49" fontId="13" fillId="3" borderId="88">
      <alignment vertical="center"/>
    </xf>
    <xf numFmtId="49" fontId="13" fillId="3" borderId="88">
      <alignment vertical="center"/>
    </xf>
    <xf numFmtId="49" fontId="13" fillId="3" borderId="88">
      <alignment vertical="center"/>
    </xf>
    <xf numFmtId="49" fontId="13" fillId="3" borderId="88">
      <alignment vertical="center"/>
    </xf>
    <xf numFmtId="49" fontId="13" fillId="3" borderId="88">
      <alignment vertical="center"/>
    </xf>
    <xf numFmtId="49" fontId="13" fillId="3" borderId="88">
      <alignment vertical="center"/>
    </xf>
    <xf numFmtId="49" fontId="13" fillId="3" borderId="88">
      <alignment vertical="center"/>
    </xf>
    <xf numFmtId="49" fontId="13" fillId="3" borderId="88">
      <alignment vertical="center"/>
    </xf>
    <xf numFmtId="49" fontId="13" fillId="3" borderId="88">
      <alignment vertical="center"/>
    </xf>
    <xf numFmtId="49" fontId="13" fillId="3" borderId="88">
      <alignment vertical="center"/>
    </xf>
    <xf numFmtId="49" fontId="13" fillId="3" borderId="88">
      <alignment vertical="center"/>
    </xf>
    <xf numFmtId="49" fontId="13" fillId="3" borderId="88">
      <alignment vertical="center"/>
    </xf>
    <xf numFmtId="0" fontId="11" fillId="37" borderId="124" applyNumberFormat="0" applyFont="0" applyAlignment="0" applyProtection="0"/>
    <xf numFmtId="0" fontId="11" fillId="37" borderId="124" applyNumberFormat="0" applyFont="0" applyAlignment="0" applyProtection="0"/>
    <xf numFmtId="0" fontId="11" fillId="37" borderId="124" applyNumberFormat="0" applyFont="0" applyAlignment="0" applyProtection="0"/>
    <xf numFmtId="0" fontId="11" fillId="37" borderId="124" applyNumberFormat="0" applyFont="0" applyAlignment="0" applyProtection="0"/>
    <xf numFmtId="0" fontId="11" fillId="37" borderId="124" applyNumberFormat="0" applyFont="0" applyAlignment="0" applyProtection="0"/>
    <xf numFmtId="0" fontId="6" fillId="37" borderId="124" applyNumberFormat="0" applyFont="0" applyAlignment="0" applyProtection="0"/>
    <xf numFmtId="0" fontId="6" fillId="37" borderId="124" applyNumberFormat="0" applyFont="0" applyAlignment="0" applyProtection="0"/>
    <xf numFmtId="0" fontId="6" fillId="37" borderId="124" applyNumberFormat="0" applyFont="0" applyAlignment="0" applyProtection="0"/>
    <xf numFmtId="0" fontId="11" fillId="37" borderId="124" applyNumberFormat="0" applyFont="0" applyAlignment="0" applyProtection="0"/>
    <xf numFmtId="0" fontId="11" fillId="37" borderId="124" applyNumberFormat="0" applyFont="0" applyAlignment="0" applyProtection="0"/>
    <xf numFmtId="0" fontId="11" fillId="37" borderId="124" applyNumberFormat="0" applyFont="0" applyAlignment="0" applyProtection="0"/>
    <xf numFmtId="0" fontId="11" fillId="37" borderId="124" applyNumberFormat="0" applyFont="0" applyAlignment="0" applyProtection="0"/>
    <xf numFmtId="0" fontId="11" fillId="37" borderId="124" applyNumberFormat="0" applyFont="0" applyAlignment="0" applyProtection="0"/>
    <xf numFmtId="0" fontId="11" fillId="37" borderId="124" applyNumberFormat="0" applyFont="0" applyAlignment="0" applyProtection="0"/>
    <xf numFmtId="0" fontId="11" fillId="37" borderId="124" applyNumberFormat="0" applyFont="0" applyAlignment="0" applyProtection="0"/>
    <xf numFmtId="0" fontId="11" fillId="37" borderId="124" applyNumberFormat="0" applyFont="0" applyAlignment="0" applyProtection="0"/>
    <xf numFmtId="0" fontId="11" fillId="37" borderId="124" applyNumberFormat="0" applyFont="0" applyAlignment="0" applyProtection="0"/>
    <xf numFmtId="0" fontId="11" fillId="37" borderId="124" applyNumberFormat="0" applyFont="0" applyAlignment="0" applyProtection="0"/>
    <xf numFmtId="0" fontId="11" fillId="37" borderId="124" applyNumberFormat="0" applyFont="0" applyAlignment="0" applyProtection="0"/>
    <xf numFmtId="0" fontId="11" fillId="37" borderId="124" applyNumberFormat="0" applyFont="0" applyAlignment="0" applyProtection="0"/>
    <xf numFmtId="0" fontId="11" fillId="37" borderId="124" applyNumberFormat="0" applyFont="0" applyAlignment="0" applyProtection="0"/>
    <xf numFmtId="0" fontId="11" fillId="37" borderId="124" applyNumberFormat="0" applyFont="0" applyAlignment="0" applyProtection="0"/>
    <xf numFmtId="0" fontId="11" fillId="37" borderId="124" applyNumberFormat="0" applyFont="0" applyAlignment="0" applyProtection="0"/>
    <xf numFmtId="5" fontId="39" fillId="0" borderId="132" applyAlignment="0" applyProtection="0"/>
    <xf numFmtId="5" fontId="39" fillId="0" borderId="132" applyAlignment="0" applyProtection="0"/>
    <xf numFmtId="0" fontId="66" fillId="0" borderId="149">
      <alignment horizontal="left" vertical="center"/>
    </xf>
    <xf numFmtId="4" fontId="54" fillId="56" borderId="143" applyNumberFormat="0" applyProtection="0">
      <alignment horizontal="right" vertical="center"/>
    </xf>
    <xf numFmtId="178" fontId="6" fillId="31" borderId="143" applyNumberFormat="0" applyProtection="0">
      <alignment horizontal="left" vertical="center" indent="1"/>
    </xf>
    <xf numFmtId="0" fontId="11" fillId="37" borderId="152" applyNumberFormat="0" applyFont="0" applyAlignment="0" applyProtection="0"/>
    <xf numFmtId="0" fontId="6" fillId="37" borderId="152" applyNumberFormat="0" applyFont="0" applyAlignment="0" applyProtection="0"/>
    <xf numFmtId="0" fontId="116" fillId="26" borderId="151" applyNumberFormat="0" applyAlignment="0" applyProtection="0"/>
    <xf numFmtId="4" fontId="106" fillId="27" borderId="149">
      <alignment horizontal="left" vertical="center" wrapText="1"/>
    </xf>
    <xf numFmtId="0" fontId="11" fillId="37" borderId="142" applyNumberFormat="0" applyFont="0" applyAlignment="0" applyProtection="0"/>
    <xf numFmtId="0" fontId="11" fillId="37" borderId="142" applyNumberFormat="0" applyFont="0" applyAlignment="0" applyProtection="0"/>
    <xf numFmtId="0" fontId="11" fillId="37" borderId="142" applyNumberFormat="0" applyFont="0" applyAlignment="0" applyProtection="0"/>
    <xf numFmtId="178" fontId="6" fillId="64" borderId="135" applyNumberFormat="0" applyProtection="0">
      <alignment horizontal="left" vertical="center" indent="1"/>
    </xf>
    <xf numFmtId="178" fontId="6" fillId="64" borderId="153" applyNumberFormat="0" applyProtection="0">
      <alignment horizontal="left" vertical="center" indent="1"/>
    </xf>
    <xf numFmtId="180" fontId="51" fillId="0" borderId="104" applyFill="0" applyProtection="0"/>
    <xf numFmtId="180" fontId="51" fillId="0" borderId="104" applyFill="0" applyProtection="0"/>
    <xf numFmtId="0" fontId="45" fillId="26" borderId="105" applyNumberFormat="0" applyAlignment="0" applyProtection="0"/>
    <xf numFmtId="0" fontId="45" fillId="26" borderId="105" applyNumberFormat="0" applyAlignment="0" applyProtection="0"/>
    <xf numFmtId="0" fontId="11" fillId="37" borderId="96" applyNumberFormat="0" applyFont="0" applyAlignment="0" applyProtection="0"/>
    <xf numFmtId="0" fontId="11" fillId="37" borderId="96" applyNumberFormat="0" applyFont="0" applyAlignment="0" applyProtection="0"/>
    <xf numFmtId="0" fontId="11" fillId="37" borderId="96" applyNumberFormat="0" applyFont="0" applyAlignment="0" applyProtection="0"/>
    <xf numFmtId="0" fontId="11" fillId="37" borderId="96" applyNumberFormat="0" applyFont="0" applyAlignment="0" applyProtection="0"/>
    <xf numFmtId="0" fontId="11" fillId="37" borderId="96" applyNumberFormat="0" applyFont="0" applyAlignment="0" applyProtection="0"/>
    <xf numFmtId="0" fontId="11" fillId="37" borderId="96" applyNumberFormat="0" applyFont="0" applyAlignment="0" applyProtection="0"/>
    <xf numFmtId="0" fontId="11" fillId="37" borderId="96" applyNumberFormat="0" applyFont="0" applyAlignment="0" applyProtection="0"/>
    <xf numFmtId="0" fontId="11" fillId="37" borderId="96" applyNumberFormat="0" applyFont="0" applyAlignment="0" applyProtection="0"/>
    <xf numFmtId="0" fontId="11" fillId="37" borderId="96" applyNumberFormat="0" applyFont="0" applyAlignment="0" applyProtection="0"/>
    <xf numFmtId="0" fontId="11" fillId="37" borderId="96" applyNumberFormat="0" applyFont="0" applyAlignment="0" applyProtection="0"/>
    <xf numFmtId="0" fontId="11" fillId="37" borderId="96" applyNumberFormat="0" applyFont="0" applyAlignment="0" applyProtection="0"/>
    <xf numFmtId="0" fontId="11" fillId="37" borderId="96" applyNumberFormat="0" applyFont="0" applyAlignment="0" applyProtection="0"/>
    <xf numFmtId="0" fontId="11" fillId="37" borderId="96" applyNumberFormat="0" applyFont="0" applyAlignment="0" applyProtection="0"/>
    <xf numFmtId="0" fontId="11" fillId="37" borderId="96" applyNumberFormat="0" applyFont="0" applyAlignment="0" applyProtection="0"/>
    <xf numFmtId="0" fontId="11" fillId="37" borderId="96" applyNumberFormat="0" applyFont="0" applyAlignment="0" applyProtection="0"/>
    <xf numFmtId="0" fontId="11" fillId="37" borderId="96" applyNumberFormat="0" applyFont="0" applyAlignment="0" applyProtection="0"/>
    <xf numFmtId="0" fontId="11" fillId="37" borderId="96" applyNumberFormat="0" applyFont="0" applyAlignment="0" applyProtection="0"/>
    <xf numFmtId="0" fontId="11" fillId="37" borderId="96" applyNumberFormat="0" applyFont="0" applyAlignment="0" applyProtection="0"/>
    <xf numFmtId="0" fontId="11" fillId="37" borderId="96" applyNumberFormat="0" applyFont="0" applyAlignment="0" applyProtection="0"/>
    <xf numFmtId="0" fontId="11" fillId="37" borderId="96" applyNumberFormat="0" applyFont="0" applyAlignment="0" applyProtection="0"/>
    <xf numFmtId="0" fontId="11" fillId="37" borderId="96" applyNumberFormat="0" applyFont="0" applyAlignment="0" applyProtection="0"/>
    <xf numFmtId="0" fontId="11" fillId="37" borderId="96" applyNumberFormat="0" applyFont="0" applyAlignment="0" applyProtection="0"/>
    <xf numFmtId="0" fontId="11" fillId="37" borderId="96" applyNumberFormat="0" applyFont="0" applyAlignment="0" applyProtection="0"/>
    <xf numFmtId="0" fontId="11" fillId="37" borderId="96" applyNumberFormat="0" applyFont="0" applyAlignment="0" applyProtection="0"/>
    <xf numFmtId="0" fontId="11" fillId="37" borderId="96" applyNumberFormat="0" applyFont="0" applyAlignment="0" applyProtection="0"/>
    <xf numFmtId="0" fontId="11" fillId="37" borderId="96" applyNumberFormat="0" applyFont="0" applyAlignment="0" applyProtection="0"/>
    <xf numFmtId="0" fontId="11" fillId="37" borderId="96" applyNumberFormat="0" applyFont="0" applyAlignment="0" applyProtection="0"/>
    <xf numFmtId="0" fontId="11" fillId="37" borderId="96" applyNumberFormat="0" applyFont="0" applyAlignment="0" applyProtection="0"/>
    <xf numFmtId="0" fontId="11" fillId="37" borderId="96" applyNumberFormat="0" applyFont="0" applyAlignment="0" applyProtection="0"/>
    <xf numFmtId="0" fontId="11" fillId="37" borderId="96" applyNumberFormat="0" applyFont="0" applyAlignment="0" applyProtection="0"/>
    <xf numFmtId="0" fontId="11" fillId="37" borderId="96" applyNumberFormat="0" applyFont="0" applyAlignment="0" applyProtection="0"/>
    <xf numFmtId="0" fontId="11" fillId="37" borderId="96" applyNumberFormat="0" applyFont="0" applyAlignment="0" applyProtection="0"/>
    <xf numFmtId="0" fontId="11" fillId="37" borderId="96" applyNumberFormat="0" applyFont="0" applyAlignment="0" applyProtection="0"/>
    <xf numFmtId="0" fontId="11" fillId="37" borderId="96" applyNumberFormat="0" applyFont="0" applyAlignment="0" applyProtection="0"/>
    <xf numFmtId="0" fontId="11" fillId="37" borderId="96" applyNumberFormat="0" applyFont="0" applyAlignment="0" applyProtection="0"/>
    <xf numFmtId="0" fontId="11" fillId="37" borderId="96" applyNumberFormat="0" applyFont="0" applyAlignment="0" applyProtection="0"/>
    <xf numFmtId="0" fontId="11" fillId="37" borderId="96" applyNumberFormat="0" applyFont="0" applyAlignment="0" applyProtection="0"/>
    <xf numFmtId="0" fontId="11" fillId="37" borderId="96" applyNumberFormat="0" applyFont="0" applyAlignment="0" applyProtection="0"/>
    <xf numFmtId="0" fontId="11" fillId="37" borderId="96" applyNumberFormat="0" applyFont="0" applyAlignment="0" applyProtection="0"/>
    <xf numFmtId="0" fontId="11" fillId="37" borderId="96" applyNumberFormat="0" applyFont="0" applyAlignment="0" applyProtection="0"/>
    <xf numFmtId="0" fontId="11" fillId="37" borderId="96" applyNumberFormat="0" applyFont="0" applyAlignment="0" applyProtection="0"/>
    <xf numFmtId="0" fontId="11" fillId="37" borderId="96" applyNumberFormat="0" applyFont="0" applyAlignment="0" applyProtection="0"/>
    <xf numFmtId="0" fontId="11" fillId="37" borderId="96" applyNumberFormat="0" applyFont="0" applyAlignment="0" applyProtection="0"/>
    <xf numFmtId="0" fontId="11" fillId="37" borderId="96" applyNumberFormat="0" applyFont="0" applyAlignment="0" applyProtection="0"/>
    <xf numFmtId="0" fontId="11" fillId="37" borderId="96" applyNumberFormat="0" applyFont="0" applyAlignment="0" applyProtection="0"/>
    <xf numFmtId="0" fontId="11" fillId="37" borderId="96" applyNumberFormat="0" applyFont="0" applyAlignment="0" applyProtection="0"/>
    <xf numFmtId="0" fontId="11" fillId="37" borderId="96" applyNumberFormat="0" applyFont="0" applyAlignment="0" applyProtection="0"/>
    <xf numFmtId="0" fontId="11" fillId="37" borderId="96" applyNumberFormat="0" applyFont="0" applyAlignment="0" applyProtection="0"/>
    <xf numFmtId="0" fontId="6" fillId="37" borderId="96" applyNumberFormat="0" applyFont="0" applyAlignment="0" applyProtection="0"/>
    <xf numFmtId="0" fontId="6" fillId="37" borderId="96" applyNumberFormat="0" applyFont="0" applyAlignment="0" applyProtection="0"/>
    <xf numFmtId="0" fontId="6" fillId="37" borderId="96" applyNumberFormat="0" applyFont="0" applyAlignment="0" applyProtection="0"/>
    <xf numFmtId="0" fontId="6" fillId="37" borderId="96" applyNumberFormat="0" applyFont="0" applyAlignment="0" applyProtection="0"/>
    <xf numFmtId="0" fontId="6" fillId="37" borderId="96" applyNumberFormat="0" applyFont="0" applyAlignment="0" applyProtection="0"/>
    <xf numFmtId="0" fontId="6" fillId="37" borderId="96" applyNumberFormat="0" applyFont="0" applyAlignment="0" applyProtection="0"/>
    <xf numFmtId="0" fontId="6" fillId="37" borderId="96" applyNumberFormat="0" applyFont="0" applyAlignment="0" applyProtection="0"/>
    <xf numFmtId="0" fontId="6" fillId="37" borderId="96" applyNumberFormat="0" applyFont="0" applyAlignment="0" applyProtection="0"/>
    <xf numFmtId="0" fontId="6" fillId="37" borderId="96" applyNumberFormat="0" applyFont="0" applyAlignment="0" applyProtection="0"/>
    <xf numFmtId="0" fontId="116" fillId="26" borderId="95" applyNumberFormat="0" applyAlignment="0" applyProtection="0"/>
    <xf numFmtId="49" fontId="13" fillId="3" borderId="136">
      <alignment vertical="center"/>
    </xf>
    <xf numFmtId="0" fontId="11" fillId="37" borderId="142" applyNumberFormat="0" applyFont="0" applyAlignment="0" applyProtection="0"/>
    <xf numFmtId="0" fontId="11" fillId="37" borderId="142" applyNumberFormat="0" applyFont="0" applyAlignment="0" applyProtection="0"/>
    <xf numFmtId="0" fontId="11" fillId="37" borderId="142" applyNumberFormat="0" applyFont="0" applyAlignment="0" applyProtection="0"/>
    <xf numFmtId="0" fontId="11" fillId="37" borderId="142" applyNumberFormat="0" applyFont="0" applyAlignment="0" applyProtection="0"/>
    <xf numFmtId="0" fontId="11" fillId="37" borderId="142" applyNumberFormat="0" applyFont="0" applyAlignment="0" applyProtection="0"/>
    <xf numFmtId="0" fontId="11" fillId="37" borderId="142" applyNumberFormat="0" applyFont="0" applyAlignment="0" applyProtection="0"/>
    <xf numFmtId="0" fontId="126" fillId="0" borderId="145" applyNumberFormat="0" applyFill="0" applyAlignment="0" applyProtection="0"/>
    <xf numFmtId="0" fontId="6" fillId="37" borderId="142" applyNumberFormat="0" applyFont="0" applyAlignment="0" applyProtection="0"/>
    <xf numFmtId="0" fontId="6" fillId="37" borderId="142" applyNumberFormat="0" applyFont="0" applyAlignment="0" applyProtection="0"/>
    <xf numFmtId="0" fontId="6" fillId="37" borderId="142" applyNumberFormat="0" applyFont="0" applyAlignment="0" applyProtection="0"/>
    <xf numFmtId="0" fontId="6" fillId="37" borderId="142" applyNumberFormat="0" applyFont="0" applyAlignment="0" applyProtection="0"/>
    <xf numFmtId="0" fontId="6" fillId="37" borderId="142" applyNumberFormat="0" applyFont="0" applyAlignment="0" applyProtection="0"/>
    <xf numFmtId="0" fontId="6" fillId="37" borderId="142" applyNumberFormat="0" applyFont="0" applyAlignment="0" applyProtection="0"/>
    <xf numFmtId="0" fontId="6" fillId="37" borderId="142" applyNumberFormat="0" applyFont="0" applyAlignment="0" applyProtection="0"/>
    <xf numFmtId="0" fontId="6" fillId="37" borderId="142" applyNumberFormat="0" applyFont="0" applyAlignment="0" applyProtection="0"/>
    <xf numFmtId="0" fontId="6" fillId="37" borderId="142" applyNumberFormat="0" applyFont="0" applyAlignment="0" applyProtection="0"/>
    <xf numFmtId="0" fontId="73" fillId="13" borderId="115" applyNumberFormat="0" applyAlignment="0" applyProtection="0"/>
    <xf numFmtId="49" fontId="6" fillId="3" borderId="136">
      <alignment horizontal="center"/>
    </xf>
    <xf numFmtId="49" fontId="6" fillId="48" borderId="136">
      <alignment horizontal="center"/>
    </xf>
    <xf numFmtId="4" fontId="206" fillId="62" borderId="135" applyNumberFormat="0" applyProtection="0">
      <alignment horizontal="right" vertical="center"/>
    </xf>
    <xf numFmtId="178" fontId="6" fillId="51" borderId="135" applyNumberFormat="0" applyProtection="0">
      <alignment horizontal="left" vertical="center" indent="1"/>
    </xf>
    <xf numFmtId="178" fontId="6" fillId="66" borderId="135" applyNumberFormat="0" applyProtection="0">
      <alignment horizontal="left" vertical="center" indent="1"/>
    </xf>
    <xf numFmtId="178" fontId="6" fillId="67" borderId="135" applyNumberFormat="0" applyProtection="0">
      <alignment horizontal="left" vertical="center" indent="1"/>
    </xf>
    <xf numFmtId="0" fontId="172" fillId="31" borderId="113" applyAlignment="0" applyProtection="0"/>
    <xf numFmtId="0" fontId="6" fillId="64" borderId="135" applyNumberFormat="0" applyProtection="0">
      <alignment horizontal="left" vertical="center" indent="1"/>
    </xf>
    <xf numFmtId="4" fontId="22" fillId="64" borderId="135" applyNumberFormat="0" applyProtection="0">
      <alignment horizontal="left" vertical="center" indent="1"/>
    </xf>
    <xf numFmtId="4" fontId="22" fillId="64" borderId="135" applyNumberFormat="0" applyProtection="0">
      <alignment horizontal="left" vertical="center" indent="1"/>
    </xf>
    <xf numFmtId="4" fontId="54" fillId="34" borderId="135" applyNumberFormat="0" applyProtection="0">
      <alignment horizontal="left" vertical="center" indent="1"/>
    </xf>
    <xf numFmtId="4" fontId="202" fillId="34" borderId="135" applyNumberFormat="0" applyProtection="0">
      <alignment vertical="center"/>
    </xf>
    <xf numFmtId="0" fontId="73" fillId="13" borderId="133" applyNumberFormat="0" applyAlignment="0" applyProtection="0"/>
    <xf numFmtId="49" fontId="207" fillId="3" borderId="154">
      <alignment horizontal="center"/>
    </xf>
    <xf numFmtId="49" fontId="207" fillId="48" borderId="154">
      <alignment horizontal="center"/>
    </xf>
    <xf numFmtId="49" fontId="207" fillId="48" borderId="154">
      <alignment horizontal="center"/>
    </xf>
    <xf numFmtId="4" fontId="206" fillId="62" borderId="153" applyNumberFormat="0" applyProtection="0">
      <alignment horizontal="right" vertical="center"/>
    </xf>
    <xf numFmtId="0" fontId="6" fillId="51" borderId="153" applyNumberFormat="0" applyProtection="0">
      <alignment horizontal="left" vertical="center" indent="1"/>
    </xf>
    <xf numFmtId="4" fontId="202" fillId="62" borderId="153" applyNumberFormat="0" applyProtection="0">
      <alignment horizontal="right" vertical="center"/>
    </xf>
    <xf numFmtId="178" fontId="6" fillId="51" borderId="153" applyNumberFormat="0" applyProtection="0">
      <alignment horizontal="left" vertical="center" indent="1"/>
    </xf>
    <xf numFmtId="178" fontId="6" fillId="31" borderId="153" applyNumberFormat="0" applyProtection="0">
      <alignment horizontal="left" vertical="center" indent="1"/>
    </xf>
    <xf numFmtId="178" fontId="6" fillId="68" borderId="153" applyNumberFormat="0" applyProtection="0">
      <alignment horizontal="left" vertical="center" indent="1"/>
    </xf>
    <xf numFmtId="0" fontId="6" fillId="64" borderId="153" applyNumberFormat="0" applyProtection="0">
      <alignment horizontal="left" vertical="center" indent="1"/>
    </xf>
    <xf numFmtId="4" fontId="22" fillId="62" borderId="153" applyNumberFormat="0" applyProtection="0">
      <alignment horizontal="left" vertical="center" indent="1"/>
    </xf>
    <xf numFmtId="4" fontId="54" fillId="58" borderId="153" applyNumberFormat="0" applyProtection="0">
      <alignment horizontal="right" vertical="center"/>
    </xf>
    <xf numFmtId="4" fontId="54" fillId="34" borderId="153" applyNumberFormat="0" applyProtection="0">
      <alignment horizontal="left" vertical="center" indent="1"/>
    </xf>
    <xf numFmtId="4" fontId="22" fillId="62" borderId="143" applyNumberFormat="0" applyProtection="0">
      <alignment horizontal="left" vertical="center" indent="1"/>
    </xf>
    <xf numFmtId="178" fontId="6" fillId="64" borderId="143" applyNumberFormat="0" applyProtection="0">
      <alignment horizontal="left" vertical="center" indent="1"/>
    </xf>
    <xf numFmtId="201" fontId="6" fillId="65" borderId="143" applyNumberFormat="0" applyProtection="0">
      <alignment horizontal="left" vertical="center" indent="1"/>
    </xf>
    <xf numFmtId="178" fontId="6" fillId="31" borderId="143" applyNumberFormat="0" applyProtection="0">
      <alignment horizontal="left" vertical="center" indent="1"/>
    </xf>
    <xf numFmtId="178" fontId="6" fillId="51" borderId="143" applyNumberFormat="0" applyProtection="0">
      <alignment horizontal="left" vertical="center" indent="1"/>
    </xf>
    <xf numFmtId="49" fontId="197" fillId="3" borderId="144">
      <alignment vertical="center"/>
    </xf>
    <xf numFmtId="0" fontId="11" fillId="37" borderId="152" applyNumberFormat="0" applyFont="0" applyAlignment="0" applyProtection="0"/>
    <xf numFmtId="0" fontId="11" fillId="37" borderId="152" applyNumberFormat="0" applyFont="0" applyAlignment="0" applyProtection="0"/>
    <xf numFmtId="0" fontId="6" fillId="37" borderId="134" applyNumberFormat="0" applyFont="0" applyAlignment="0" applyProtection="0"/>
    <xf numFmtId="0" fontId="6" fillId="37" borderId="134" applyNumberFormat="0" applyFont="0" applyAlignment="0" applyProtection="0"/>
    <xf numFmtId="0" fontId="11" fillId="37" borderId="134" applyNumberFormat="0" applyFont="0" applyAlignment="0" applyProtection="0"/>
    <xf numFmtId="4" fontId="54" fillId="34" borderId="107" applyNumberFormat="0" applyProtection="0">
      <alignment vertical="center"/>
    </xf>
    <xf numFmtId="4" fontId="202" fillId="34" borderId="107" applyNumberFormat="0" applyProtection="0">
      <alignment vertical="center"/>
    </xf>
    <xf numFmtId="4" fontId="54" fillId="34" borderId="107" applyNumberFormat="0" applyProtection="0">
      <alignment horizontal="left" vertical="center" indent="1"/>
    </xf>
    <xf numFmtId="4" fontId="54" fillId="34" borderId="107" applyNumberFormat="0" applyProtection="0">
      <alignment horizontal="left" vertical="center" indent="1"/>
    </xf>
    <xf numFmtId="4" fontId="55" fillId="61" borderId="107" applyNumberFormat="0" applyProtection="0">
      <alignment horizontal="left" vertical="center" indent="1"/>
    </xf>
    <xf numFmtId="178" fontId="6" fillId="51" borderId="107" applyNumberFormat="0" applyProtection="0">
      <alignment horizontal="left" vertical="center" indent="1"/>
    </xf>
    <xf numFmtId="4" fontId="54" fillId="32" borderId="107" applyNumberFormat="0" applyProtection="0">
      <alignment vertical="center"/>
    </xf>
    <xf numFmtId="4" fontId="202" fillId="32" borderId="107" applyNumberFormat="0" applyProtection="0">
      <alignment vertical="center"/>
    </xf>
    <xf numFmtId="4" fontId="204" fillId="7" borderId="112" applyNumberFormat="0" applyProtection="0">
      <alignment horizontal="right" vertical="center"/>
    </xf>
    <xf numFmtId="0" fontId="11" fillId="37" borderId="134" applyNumberFormat="0" applyFont="0" applyAlignment="0" applyProtection="0"/>
    <xf numFmtId="0" fontId="11" fillId="37" borderId="134" applyNumberFormat="0" applyFont="0" applyAlignment="0" applyProtection="0"/>
    <xf numFmtId="0" fontId="11" fillId="37" borderId="134" applyNumberFormat="0" applyFont="0" applyAlignment="0" applyProtection="0"/>
    <xf numFmtId="0" fontId="11" fillId="37" borderId="134" applyNumberFormat="0" applyFont="0" applyAlignment="0" applyProtection="0"/>
    <xf numFmtId="0" fontId="11" fillId="37" borderId="134" applyNumberFormat="0" applyFont="0" applyAlignment="0" applyProtection="0"/>
    <xf numFmtId="0" fontId="11" fillId="37" borderId="134" applyNumberFormat="0" applyFont="0" applyAlignment="0" applyProtection="0"/>
    <xf numFmtId="0" fontId="11" fillId="37" borderId="134" applyNumberFormat="0" applyFont="0" applyAlignment="0" applyProtection="0"/>
    <xf numFmtId="0" fontId="11" fillId="37" borderId="134" applyNumberFormat="0" applyFont="0" applyAlignment="0" applyProtection="0"/>
    <xf numFmtId="0" fontId="11" fillId="37" borderId="134" applyNumberFormat="0" applyFont="0" applyAlignment="0" applyProtection="0"/>
    <xf numFmtId="0" fontId="6" fillId="37" borderId="134" applyNumberFormat="0" applyFont="0" applyAlignment="0" applyProtection="0"/>
    <xf numFmtId="0" fontId="11" fillId="37" borderId="134" applyNumberFormat="0" applyFont="0" applyAlignment="0" applyProtection="0"/>
    <xf numFmtId="0" fontId="11" fillId="37" borderId="134" applyNumberFormat="0" applyFont="0" applyAlignment="0" applyProtection="0"/>
    <xf numFmtId="0" fontId="11" fillId="37" borderId="134" applyNumberFormat="0" applyFont="0" applyAlignment="0" applyProtection="0"/>
    <xf numFmtId="0" fontId="11" fillId="37" borderId="116" applyNumberFormat="0" applyFont="0" applyAlignment="0" applyProtection="0"/>
    <xf numFmtId="0" fontId="11" fillId="37" borderId="116" applyNumberFormat="0" applyFont="0" applyAlignment="0" applyProtection="0"/>
    <xf numFmtId="0" fontId="6" fillId="37" borderId="116" applyNumberFormat="0" applyFont="0" applyAlignment="0" applyProtection="0"/>
    <xf numFmtId="0" fontId="11" fillId="37" borderId="116" applyNumberFormat="0" applyFont="0" applyAlignment="0" applyProtection="0"/>
    <xf numFmtId="0" fontId="11" fillId="37" borderId="116" applyNumberFormat="0" applyFont="0" applyAlignment="0" applyProtection="0"/>
    <xf numFmtId="0" fontId="11" fillId="37" borderId="116" applyNumberFormat="0" applyFont="0" applyAlignment="0" applyProtection="0"/>
    <xf numFmtId="0" fontId="11" fillId="37" borderId="116" applyNumberFormat="0" applyFont="0" applyAlignment="0" applyProtection="0"/>
    <xf numFmtId="0" fontId="6" fillId="37" borderId="116" applyNumberFormat="0" applyFont="0" applyAlignment="0" applyProtection="0"/>
    <xf numFmtId="0" fontId="11" fillId="37" borderId="116" applyNumberFormat="0" applyFont="0" applyAlignment="0" applyProtection="0"/>
    <xf numFmtId="0" fontId="11" fillId="37" borderId="116" applyNumberFormat="0" applyFont="0" applyAlignment="0" applyProtection="0"/>
    <xf numFmtId="0" fontId="11" fillId="37" borderId="116" applyNumberFormat="0" applyFont="0" applyAlignment="0" applyProtection="0"/>
    <xf numFmtId="0" fontId="11" fillId="37" borderId="116" applyNumberFormat="0" applyFont="0" applyAlignment="0" applyProtection="0"/>
    <xf numFmtId="0" fontId="11" fillId="37" borderId="116" applyNumberFormat="0" applyFont="0" applyAlignment="0" applyProtection="0"/>
    <xf numFmtId="0" fontId="11" fillId="37" borderId="116" applyNumberFormat="0" applyFont="0" applyAlignment="0" applyProtection="0"/>
    <xf numFmtId="0" fontId="11" fillId="37" borderId="116" applyNumberFormat="0" applyFont="0" applyAlignment="0" applyProtection="0"/>
    <xf numFmtId="0" fontId="11" fillId="37" borderId="116" applyNumberFormat="0" applyFont="0" applyAlignment="0" applyProtection="0"/>
    <xf numFmtId="0" fontId="11" fillId="37" borderId="116" applyNumberFormat="0" applyFont="0" applyAlignment="0" applyProtection="0"/>
    <xf numFmtId="0" fontId="11" fillId="37" borderId="116" applyNumberFormat="0" applyFont="0" applyAlignment="0" applyProtection="0"/>
    <xf numFmtId="0" fontId="11" fillId="37" borderId="116" applyNumberFormat="0" applyFont="0" applyAlignment="0" applyProtection="0"/>
    <xf numFmtId="0" fontId="11" fillId="37" borderId="116" applyNumberFormat="0" applyFont="0" applyAlignment="0" applyProtection="0"/>
    <xf numFmtId="0" fontId="6" fillId="37" borderId="116" applyNumberFormat="0" applyFont="0" applyAlignment="0" applyProtection="0"/>
    <xf numFmtId="0" fontId="6" fillId="37" borderId="116" applyNumberFormat="0" applyFont="0" applyAlignment="0" applyProtection="0"/>
    <xf numFmtId="0" fontId="6" fillId="37" borderId="116" applyNumberFormat="0" applyFont="0" applyAlignment="0" applyProtection="0"/>
    <xf numFmtId="0" fontId="6" fillId="37" borderId="116" applyNumberFormat="0" applyFont="0" applyAlignment="0" applyProtection="0"/>
    <xf numFmtId="49" fontId="13" fillId="3" borderId="126">
      <alignment vertical="center"/>
    </xf>
    <xf numFmtId="49" fontId="13" fillId="3" borderId="126">
      <alignment vertical="center"/>
    </xf>
    <xf numFmtId="49" fontId="13" fillId="3" borderId="126">
      <alignment vertical="center"/>
    </xf>
    <xf numFmtId="0" fontId="126" fillId="0" borderId="127" applyNumberFormat="0" applyFill="0" applyAlignment="0" applyProtection="0"/>
    <xf numFmtId="0" fontId="6" fillId="37" borderId="134" applyNumberFormat="0" applyFont="0" applyAlignment="0" applyProtection="0"/>
    <xf numFmtId="0" fontId="11" fillId="37" borderId="124" applyNumberFormat="0" applyFont="0" applyAlignment="0" applyProtection="0"/>
    <xf numFmtId="0" fontId="11" fillId="37" borderId="124" applyNumberFormat="0" applyFont="0" applyAlignment="0" applyProtection="0"/>
    <xf numFmtId="0" fontId="6" fillId="37" borderId="124" applyNumberFormat="0" applyFont="0" applyAlignment="0" applyProtection="0"/>
    <xf numFmtId="0" fontId="6" fillId="37" borderId="124" applyNumberFormat="0" applyFont="0" applyAlignment="0" applyProtection="0"/>
    <xf numFmtId="0" fontId="11" fillId="37" borderId="124" applyNumberFormat="0" applyFont="0" applyAlignment="0" applyProtection="0"/>
    <xf numFmtId="0" fontId="11" fillId="37" borderId="124" applyNumberFormat="0" applyFont="0" applyAlignment="0" applyProtection="0"/>
    <xf numFmtId="0" fontId="11" fillId="37" borderId="124" applyNumberFormat="0" applyFont="0" applyAlignment="0" applyProtection="0"/>
    <xf numFmtId="0" fontId="115" fillId="26" borderId="153" applyNumberFormat="0" applyAlignment="0" applyProtection="0"/>
    <xf numFmtId="49" fontId="13" fillId="3" borderId="154">
      <alignment vertical="center"/>
    </xf>
    <xf numFmtId="49" fontId="13" fillId="3" borderId="154">
      <alignment vertical="center"/>
    </xf>
    <xf numFmtId="0" fontId="98" fillId="26" borderId="117" applyNumberFormat="0" applyAlignment="0" applyProtection="0"/>
    <xf numFmtId="0" fontId="98" fillId="26" borderId="117" applyNumberFormat="0" applyAlignment="0" applyProtection="0"/>
    <xf numFmtId="0" fontId="98" fillId="26" borderId="117" applyNumberFormat="0" applyAlignment="0" applyProtection="0"/>
    <xf numFmtId="0" fontId="98" fillId="26" borderId="117" applyNumberFormat="0" applyAlignment="0" applyProtection="0"/>
    <xf numFmtId="0" fontId="6" fillId="37" borderId="116" applyNumberFormat="0" applyFont="0" applyAlignment="0" applyProtection="0"/>
    <xf numFmtId="0" fontId="6" fillId="37" borderId="116" applyNumberFormat="0" applyFont="0" applyAlignment="0" applyProtection="0"/>
    <xf numFmtId="0" fontId="6" fillId="37" borderId="116" applyNumberFormat="0" applyFont="0" applyAlignment="0" applyProtection="0"/>
    <xf numFmtId="0" fontId="6" fillId="37" borderId="116" applyNumberFormat="0" applyFont="0" applyAlignment="0" applyProtection="0"/>
    <xf numFmtId="0" fontId="6" fillId="37" borderId="116" applyNumberFormat="0" applyFont="0" applyAlignment="0" applyProtection="0"/>
    <xf numFmtId="0" fontId="6" fillId="37" borderId="116" applyNumberFormat="0" applyFont="0" applyAlignment="0" applyProtection="0"/>
    <xf numFmtId="0" fontId="11" fillId="37" borderId="142" applyNumberFormat="0" applyFont="0" applyAlignment="0" applyProtection="0"/>
    <xf numFmtId="0" fontId="11" fillId="37" borderId="142" applyNumberFormat="0" applyFont="0" applyAlignment="0" applyProtection="0"/>
    <xf numFmtId="0" fontId="11" fillId="37" borderId="142" applyNumberFormat="0" applyFont="0" applyAlignment="0" applyProtection="0"/>
    <xf numFmtId="0" fontId="11" fillId="37" borderId="142" applyNumberFormat="0" applyFont="0" applyAlignment="0" applyProtection="0"/>
    <xf numFmtId="0" fontId="11" fillId="37" borderId="142" applyNumberFormat="0" applyFont="0" applyAlignment="0" applyProtection="0"/>
    <xf numFmtId="0" fontId="11" fillId="37" borderId="142" applyNumberFormat="0" applyFont="0" applyAlignment="0" applyProtection="0"/>
    <xf numFmtId="0" fontId="11" fillId="37" borderId="96" applyNumberFormat="0" applyFont="0" applyAlignment="0" applyProtection="0"/>
    <xf numFmtId="0" fontId="11" fillId="37" borderId="96" applyNumberFormat="0" applyFont="0" applyAlignment="0" applyProtection="0"/>
    <xf numFmtId="0" fontId="11" fillId="37" borderId="96" applyNumberFormat="0" applyFont="0" applyAlignment="0" applyProtection="0"/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0" fontId="11" fillId="37" borderId="96" applyNumberFormat="0" applyFont="0" applyAlignment="0" applyProtection="0"/>
    <xf numFmtId="49" fontId="207" fillId="3" borderId="108">
      <alignment horizontal="center"/>
    </xf>
    <xf numFmtId="0" fontId="6" fillId="37" borderId="134" applyNumberFormat="0" applyFont="0" applyAlignment="0" applyProtection="0"/>
    <xf numFmtId="49" fontId="12" fillId="3" borderId="126">
      <alignment vertical="center"/>
    </xf>
    <xf numFmtId="0" fontId="116" fillId="26" borderId="133" applyNumberFormat="0" applyAlignment="0" applyProtection="0"/>
    <xf numFmtId="0" fontId="1" fillId="0" borderId="0"/>
    <xf numFmtId="0" fontId="116" fillId="26" borderId="133" applyNumberFormat="0" applyAlignment="0" applyProtection="0"/>
    <xf numFmtId="0" fontId="115" fillId="26" borderId="153" applyNumberFormat="0" applyAlignment="0" applyProtection="0"/>
    <xf numFmtId="43" fontId="1" fillId="0" borderId="0" applyFont="0" applyFill="0" applyBorder="0" applyAlignment="0" applyProtection="0"/>
    <xf numFmtId="0" fontId="116" fillId="26" borderId="133" applyNumberFormat="0" applyAlignment="0" applyProtection="0"/>
    <xf numFmtId="0" fontId="11" fillId="37" borderId="124" applyNumberFormat="0" applyFont="0" applyAlignment="0" applyProtection="0"/>
    <xf numFmtId="0" fontId="6" fillId="37" borderId="134" applyNumberFormat="0" applyFont="0" applyAlignment="0" applyProtection="0"/>
    <xf numFmtId="0" fontId="11" fillId="37" borderId="116" applyNumberFormat="0" applyFont="0" applyAlignment="0" applyProtection="0"/>
    <xf numFmtId="180" fontId="51" fillId="0" borderId="94" applyFill="0" applyProtection="0"/>
    <xf numFmtId="180" fontId="51" fillId="0" borderId="94" applyFill="0" applyProtection="0"/>
    <xf numFmtId="180" fontId="51" fillId="0" borderId="94" applyFill="0" applyProtection="0"/>
    <xf numFmtId="180" fontId="51" fillId="0" borderId="94" applyFill="0" applyProtection="0"/>
    <xf numFmtId="180" fontId="51" fillId="0" borderId="94" applyFill="0" applyProtection="0"/>
    <xf numFmtId="180" fontId="51" fillId="0" borderId="94" applyFill="0" applyProtection="0"/>
    <xf numFmtId="0" fontId="11" fillId="37" borderId="142" applyNumberFormat="0" applyFont="0" applyAlignment="0" applyProtection="0"/>
    <xf numFmtId="0" fontId="11" fillId="37" borderId="142" applyNumberFormat="0" applyFont="0" applyAlignment="0" applyProtection="0"/>
    <xf numFmtId="0" fontId="11" fillId="37" borderId="142" applyNumberFormat="0" applyFont="0" applyAlignment="0" applyProtection="0"/>
    <xf numFmtId="0" fontId="11" fillId="37" borderId="142" applyNumberFormat="0" applyFont="0" applyAlignment="0" applyProtection="0"/>
    <xf numFmtId="0" fontId="11" fillId="37" borderId="142" applyNumberFormat="0" applyFont="0" applyAlignment="0" applyProtection="0"/>
    <xf numFmtId="0" fontId="11" fillId="37" borderId="142" applyNumberFormat="0" applyFont="0" applyAlignment="0" applyProtection="0"/>
    <xf numFmtId="5" fontId="39" fillId="0" borderId="150" applyAlignment="0" applyProtection="0"/>
    <xf numFmtId="49" fontId="207" fillId="48" borderId="136">
      <alignment horizontal="center"/>
    </xf>
    <xf numFmtId="0" fontId="6" fillId="51" borderId="135" applyNumberFormat="0" applyProtection="0">
      <alignment horizontal="left" vertical="center" indent="1"/>
    </xf>
    <xf numFmtId="0" fontId="6" fillId="51" borderId="135" applyNumberFormat="0" applyProtection="0">
      <alignment horizontal="left" vertical="center" indent="1"/>
    </xf>
    <xf numFmtId="4" fontId="65" fillId="20" borderId="140" applyNumberFormat="0" applyProtection="0">
      <alignment horizontal="left" vertical="center" indent="1"/>
    </xf>
    <xf numFmtId="178" fontId="6" fillId="51" borderId="135" applyNumberFormat="0" applyProtection="0">
      <alignment horizontal="left" vertical="center" indent="1"/>
    </xf>
    <xf numFmtId="0" fontId="6" fillId="51" borderId="135" applyNumberFormat="0" applyProtection="0">
      <alignment horizontal="left" vertical="center" indent="1"/>
    </xf>
    <xf numFmtId="4" fontId="202" fillId="32" borderId="135" applyNumberFormat="0" applyProtection="0">
      <alignment vertical="center"/>
    </xf>
    <xf numFmtId="4" fontId="54" fillId="32" borderId="135" applyNumberFormat="0" applyProtection="0">
      <alignment vertical="center"/>
    </xf>
    <xf numFmtId="178" fontId="6" fillId="51" borderId="135" applyNumberFormat="0" applyProtection="0">
      <alignment horizontal="left" vertical="center" indent="1"/>
    </xf>
    <xf numFmtId="201" fontId="6" fillId="69" borderId="135" applyNumberFormat="0" applyProtection="0">
      <alignment horizontal="left" vertical="center" indent="1"/>
    </xf>
    <xf numFmtId="0" fontId="6" fillId="66" borderId="135" applyNumberFormat="0" applyProtection="0">
      <alignment horizontal="left" vertical="center" indent="1"/>
    </xf>
    <xf numFmtId="178" fontId="6" fillId="66" borderId="135" applyNumberFormat="0" applyProtection="0">
      <alignment horizontal="left" vertical="center" indent="1"/>
    </xf>
    <xf numFmtId="0" fontId="6" fillId="66" borderId="135" applyNumberFormat="0" applyProtection="0">
      <alignment horizontal="left" vertical="center" indent="1"/>
    </xf>
    <xf numFmtId="49" fontId="167" fillId="47" borderId="118">
      <alignment horizontal="center"/>
    </xf>
    <xf numFmtId="0" fontId="138" fillId="0" borderId="128" applyNumberFormat="0" applyFont="0" applyAlignment="0" applyProtection="0"/>
    <xf numFmtId="0" fontId="138" fillId="0" borderId="128" applyNumberFormat="0" applyFont="0" applyAlignment="0" applyProtection="0"/>
    <xf numFmtId="178" fontId="138" fillId="0" borderId="128" applyNumberFormat="0" applyFont="0" applyAlignment="0" applyProtection="0"/>
    <xf numFmtId="0" fontId="138" fillId="0" borderId="129" applyNumberFormat="0" applyFont="0" applyAlignment="0" applyProtection="0"/>
    <xf numFmtId="0" fontId="138" fillId="0" borderId="129" applyNumberFormat="0" applyFont="0" applyAlignment="0" applyProtection="0"/>
    <xf numFmtId="4" fontId="22" fillId="62" borderId="143" applyNumberFormat="0" applyProtection="0">
      <alignment horizontal="left" vertical="center" indent="1"/>
    </xf>
    <xf numFmtId="0" fontId="6" fillId="64" borderId="143" applyNumberFormat="0" applyProtection="0">
      <alignment horizontal="left" vertical="center" indent="1"/>
    </xf>
    <xf numFmtId="178" fontId="6" fillId="68" borderId="143" applyNumberFormat="0" applyProtection="0">
      <alignment horizontal="left" vertical="center" indent="1"/>
    </xf>
    <xf numFmtId="178" fontId="6" fillId="51" borderId="143" applyNumberFormat="0" applyProtection="0">
      <alignment horizontal="left" vertical="center" indent="1"/>
    </xf>
    <xf numFmtId="49" fontId="6" fillId="48" borderId="144">
      <alignment horizontal="center"/>
    </xf>
    <xf numFmtId="49" fontId="6" fillId="3" borderId="144">
      <alignment horizontal="center"/>
    </xf>
    <xf numFmtId="49" fontId="6" fillId="48" borderId="144">
      <alignment horizontal="center"/>
    </xf>
    <xf numFmtId="49" fontId="207" fillId="48" borderId="144">
      <alignment vertical="center"/>
    </xf>
    <xf numFmtId="49" fontId="207" fillId="48" borderId="144">
      <alignment vertical="center"/>
    </xf>
    <xf numFmtId="0" fontId="115" fillId="26" borderId="153" applyNumberFormat="0" applyAlignment="0" applyProtection="0"/>
    <xf numFmtId="0" fontId="115" fillId="26" borderId="153" applyNumberFormat="0" applyAlignment="0" applyProtection="0"/>
    <xf numFmtId="0" fontId="115" fillId="26" borderId="153" applyNumberFormat="0" applyAlignment="0" applyProtection="0"/>
    <xf numFmtId="0" fontId="1" fillId="0" borderId="0"/>
    <xf numFmtId="0" fontId="11" fillId="37" borderId="152" applyNumberFormat="0" applyFont="0" applyAlignment="0" applyProtection="0"/>
    <xf numFmtId="0" fontId="11" fillId="37" borderId="152" applyNumberFormat="0" applyFont="0" applyAlignment="0" applyProtection="0"/>
    <xf numFmtId="4" fontId="54" fillId="52" borderId="125" applyNumberFormat="0" applyProtection="0">
      <alignment horizontal="right" vertical="center"/>
    </xf>
    <xf numFmtId="4" fontId="54" fillId="53" borderId="125" applyNumberFormat="0" applyProtection="0">
      <alignment horizontal="right" vertical="center"/>
    </xf>
    <xf numFmtId="4" fontId="54" fillId="54" borderId="125" applyNumberFormat="0" applyProtection="0">
      <alignment horizontal="right" vertical="center"/>
    </xf>
    <xf numFmtId="4" fontId="54" fillId="58" borderId="125" applyNumberFormat="0" applyProtection="0">
      <alignment horizontal="right" vertical="center"/>
    </xf>
    <xf numFmtId="4" fontId="54" fillId="59" borderId="125" applyNumberFormat="0" applyProtection="0">
      <alignment horizontal="right" vertical="center"/>
    </xf>
    <xf numFmtId="4" fontId="54" fillId="60" borderId="125" applyNumberFormat="0" applyProtection="0">
      <alignment horizontal="right" vertical="center"/>
    </xf>
    <xf numFmtId="4" fontId="55" fillId="61" borderId="125" applyNumberFormat="0" applyProtection="0">
      <alignment horizontal="left" vertical="center" indent="1"/>
    </xf>
    <xf numFmtId="0" fontId="11" fillId="37" borderId="152" applyNumberFormat="0" applyFont="0" applyAlignment="0" applyProtection="0"/>
    <xf numFmtId="0" fontId="11" fillId="37" borderId="152" applyNumberFormat="0" applyFont="0" applyAlignment="0" applyProtection="0"/>
    <xf numFmtId="0" fontId="11" fillId="37" borderId="152" applyNumberFormat="0" applyFont="0" applyAlignment="0" applyProtection="0"/>
    <xf numFmtId="0" fontId="6" fillId="51" borderId="125" applyNumberFormat="0" applyProtection="0">
      <alignment horizontal="left" vertical="center" indent="1"/>
    </xf>
    <xf numFmtId="178" fontId="6" fillId="51" borderId="125" applyNumberFormat="0" applyProtection="0">
      <alignment horizontal="left" vertical="center" indent="1"/>
    </xf>
    <xf numFmtId="178" fontId="6" fillId="51" borderId="125" applyNumberFormat="0" applyProtection="0">
      <alignment horizontal="left" vertical="center" indent="1"/>
    </xf>
    <xf numFmtId="0" fontId="6" fillId="51" borderId="125" applyNumberFormat="0" applyProtection="0">
      <alignment horizontal="left" vertical="center" indent="1"/>
    </xf>
    <xf numFmtId="4" fontId="22" fillId="62" borderId="125" applyNumberFormat="0" applyProtection="0">
      <alignment horizontal="left" vertical="center" indent="1"/>
    </xf>
    <xf numFmtId="4" fontId="22" fillId="62" borderId="125" applyNumberFormat="0" applyProtection="0">
      <alignment horizontal="left" vertical="center" indent="1"/>
    </xf>
    <xf numFmtId="0" fontId="6" fillId="64" borderId="125" applyNumberFormat="0" applyProtection="0">
      <alignment horizontal="left" vertical="center" indent="1"/>
    </xf>
    <xf numFmtId="201" fontId="6" fillId="65" borderId="125" applyNumberFormat="0" applyProtection="0">
      <alignment horizontal="left" vertical="center" indent="1"/>
    </xf>
    <xf numFmtId="178" fontId="6" fillId="66" borderId="125" applyNumberFormat="0" applyProtection="0">
      <alignment horizontal="left" vertical="center" indent="1"/>
    </xf>
    <xf numFmtId="201" fontId="6" fillId="67" borderId="125" applyNumberFormat="0" applyProtection="0">
      <alignment horizontal="left" vertical="center" indent="1"/>
    </xf>
    <xf numFmtId="0" fontId="6" fillId="31" borderId="125" applyNumberFormat="0" applyProtection="0">
      <alignment horizontal="left" vertical="center" indent="1"/>
    </xf>
    <xf numFmtId="178" fontId="6" fillId="68" borderId="125" applyNumberFormat="0" applyProtection="0">
      <alignment horizontal="left" vertical="center" indent="1"/>
    </xf>
    <xf numFmtId="201" fontId="6" fillId="68" borderId="125" applyNumberFormat="0" applyProtection="0">
      <alignment horizontal="left" vertical="center" indent="1"/>
    </xf>
    <xf numFmtId="178" fontId="6" fillId="31" borderId="125" applyNumberFormat="0" applyProtection="0">
      <alignment horizontal="left" vertical="center" indent="1"/>
    </xf>
    <xf numFmtId="201" fontId="6" fillId="68" borderId="125" applyNumberFormat="0" applyProtection="0">
      <alignment horizontal="left" vertical="center" indent="1"/>
    </xf>
    <xf numFmtId="0" fontId="6" fillId="31" borderId="125" applyNumberFormat="0" applyProtection="0">
      <alignment horizontal="left" vertical="center" indent="1"/>
    </xf>
    <xf numFmtId="178" fontId="6" fillId="51" borderId="125" applyNumberFormat="0" applyProtection="0">
      <alignment horizontal="left" vertical="center" indent="1"/>
    </xf>
    <xf numFmtId="201" fontId="6" fillId="69" borderId="125" applyNumberFormat="0" applyProtection="0">
      <alignment horizontal="left" vertical="center" indent="1"/>
    </xf>
    <xf numFmtId="178" fontId="6" fillId="51" borderId="125" applyNumberFormat="0" applyProtection="0">
      <alignment horizontal="left" vertical="center" indent="1"/>
    </xf>
    <xf numFmtId="4" fontId="206" fillId="62" borderId="125" applyNumberFormat="0" applyProtection="0">
      <alignment horizontal="right" vertical="center"/>
    </xf>
    <xf numFmtId="0" fontId="11" fillId="37" borderId="152" applyNumberFormat="0" applyFont="0" applyAlignment="0" applyProtection="0"/>
    <xf numFmtId="0" fontId="11" fillId="37" borderId="152" applyNumberFormat="0" applyFont="0" applyAlignment="0" applyProtection="0"/>
    <xf numFmtId="0" fontId="6" fillId="37" borderId="152" applyNumberFormat="0" applyFont="0" applyAlignment="0" applyProtection="0"/>
    <xf numFmtId="0" fontId="6" fillId="37" borderId="152" applyNumberFormat="0" applyFont="0" applyAlignment="0" applyProtection="0"/>
    <xf numFmtId="0" fontId="6" fillId="37" borderId="152" applyNumberFormat="0" applyFont="0" applyAlignment="0" applyProtection="0"/>
    <xf numFmtId="49" fontId="207" fillId="48" borderId="126">
      <alignment horizontal="center"/>
    </xf>
    <xf numFmtId="0" fontId="11" fillId="37" borderId="152" applyNumberFormat="0" applyFont="0" applyAlignment="0" applyProtection="0"/>
    <xf numFmtId="0" fontId="11" fillId="37" borderId="152" applyNumberFormat="0" applyFont="0" applyAlignment="0" applyProtection="0"/>
    <xf numFmtId="0" fontId="11" fillId="37" borderId="152" applyNumberFormat="0" applyFont="0" applyAlignment="0" applyProtection="0"/>
    <xf numFmtId="0" fontId="11" fillId="37" borderId="152" applyNumberFormat="0" applyFont="0" applyAlignment="0" applyProtection="0"/>
    <xf numFmtId="49" fontId="207" fillId="3" borderId="126">
      <alignment vertical="center"/>
    </xf>
    <xf numFmtId="49" fontId="207" fillId="3" borderId="126">
      <alignment vertical="center"/>
    </xf>
    <xf numFmtId="49" fontId="207" fillId="48" borderId="126">
      <alignment vertical="center"/>
    </xf>
    <xf numFmtId="0" fontId="6" fillId="37" borderId="106" applyNumberFormat="0" applyFont="0" applyAlignment="0" applyProtection="0"/>
    <xf numFmtId="0" fontId="6" fillId="37" borderId="106" applyNumberFormat="0" applyFont="0" applyAlignment="0" applyProtection="0"/>
    <xf numFmtId="0" fontId="6" fillId="37" borderId="106" applyNumberFormat="0" applyFont="0" applyAlignment="0" applyProtection="0"/>
    <xf numFmtId="0" fontId="6" fillId="37" borderId="106" applyNumberFormat="0" applyFont="0" applyAlignment="0" applyProtection="0"/>
    <xf numFmtId="0" fontId="6" fillId="37" borderId="106" applyNumberFormat="0" applyFont="0" applyAlignment="0" applyProtection="0"/>
    <xf numFmtId="0" fontId="6" fillId="37" borderId="106" applyNumberFormat="0" applyFont="0" applyAlignment="0" applyProtection="0"/>
    <xf numFmtId="0" fontId="6" fillId="37" borderId="106" applyNumberFormat="0" applyFont="0" applyAlignment="0" applyProtection="0"/>
    <xf numFmtId="0" fontId="6" fillId="37" borderId="106" applyNumberFormat="0" applyFont="0" applyAlignment="0" applyProtection="0"/>
    <xf numFmtId="0" fontId="6" fillId="37" borderId="106" applyNumberFormat="0" applyFont="0" applyAlignment="0" applyProtection="0"/>
    <xf numFmtId="0" fontId="6" fillId="37" borderId="106" applyNumberFormat="0" applyFont="0" applyAlignment="0" applyProtection="0"/>
    <xf numFmtId="0" fontId="6" fillId="37" borderId="106" applyNumberFormat="0" applyFont="0" applyAlignment="0" applyProtection="0"/>
    <xf numFmtId="0" fontId="6" fillId="37" borderId="106" applyNumberFormat="0" applyFont="0" applyAlignment="0" applyProtection="0"/>
    <xf numFmtId="0" fontId="6" fillId="37" borderId="106" applyNumberFormat="0" applyFont="0" applyAlignment="0" applyProtection="0"/>
    <xf numFmtId="0" fontId="6" fillId="37" borderId="106" applyNumberFormat="0" applyFont="0" applyAlignment="0" applyProtection="0"/>
    <xf numFmtId="0" fontId="6" fillId="37" borderId="106" applyNumberFormat="0" applyFont="0" applyAlignment="0" applyProtection="0"/>
    <xf numFmtId="0" fontId="6" fillId="37" borderId="106" applyNumberFormat="0" applyFont="0" applyAlignment="0" applyProtection="0"/>
    <xf numFmtId="0" fontId="6" fillId="37" borderId="106" applyNumberFormat="0" applyFont="0" applyAlignment="0" applyProtection="0"/>
    <xf numFmtId="0" fontId="6" fillId="37" borderId="106" applyNumberFormat="0" applyFont="0" applyAlignment="0" applyProtection="0"/>
    <xf numFmtId="0" fontId="6" fillId="37" borderId="106" applyNumberFormat="0" applyFont="0" applyAlignment="0" applyProtection="0"/>
    <xf numFmtId="0" fontId="6" fillId="37" borderId="106" applyNumberFormat="0" applyFont="0" applyAlignment="0" applyProtection="0"/>
    <xf numFmtId="0" fontId="6" fillId="37" borderId="106" applyNumberFormat="0" applyFont="0" applyAlignment="0" applyProtection="0"/>
    <xf numFmtId="0" fontId="6" fillId="37" borderId="106" applyNumberFormat="0" applyFont="0" applyAlignment="0" applyProtection="0"/>
    <xf numFmtId="0" fontId="6" fillId="37" borderId="106" applyNumberFormat="0" applyFont="0" applyAlignment="0" applyProtection="0"/>
    <xf numFmtId="0" fontId="6" fillId="37" borderId="106" applyNumberFormat="0" applyFont="0" applyAlignment="0" applyProtection="0"/>
    <xf numFmtId="0" fontId="98" fillId="26" borderId="107" applyNumberFormat="0" applyAlignment="0" applyProtection="0"/>
    <xf numFmtId="0" fontId="99" fillId="26" borderId="107" applyNumberFormat="0" applyAlignment="0" applyProtection="0"/>
    <xf numFmtId="0" fontId="99" fillId="26" borderId="107" applyNumberFormat="0" applyAlignment="0" applyProtection="0"/>
    <xf numFmtId="0" fontId="99" fillId="26" borderId="107" applyNumberFormat="0" applyAlignment="0" applyProtection="0"/>
    <xf numFmtId="0" fontId="99" fillId="26" borderId="107" applyNumberFormat="0" applyAlignment="0" applyProtection="0"/>
    <xf numFmtId="0" fontId="99" fillId="26" borderId="107" applyNumberFormat="0" applyAlignment="0" applyProtection="0"/>
    <xf numFmtId="0" fontId="99" fillId="26" borderId="107" applyNumberFormat="0" applyAlignment="0" applyProtection="0"/>
    <xf numFmtId="0" fontId="99" fillId="26" borderId="107" applyNumberFormat="0" applyAlignment="0" applyProtection="0"/>
    <xf numFmtId="0" fontId="99" fillId="26" borderId="107" applyNumberFormat="0" applyAlignment="0" applyProtection="0"/>
    <xf numFmtId="0" fontId="99" fillId="26" borderId="107" applyNumberFormat="0" applyAlignment="0" applyProtection="0"/>
    <xf numFmtId="0" fontId="99" fillId="26" borderId="107" applyNumberFormat="0" applyAlignment="0" applyProtection="0"/>
    <xf numFmtId="0" fontId="99" fillId="26" borderId="107" applyNumberFormat="0" applyAlignment="0" applyProtection="0"/>
    <xf numFmtId="0" fontId="99" fillId="26" borderId="107" applyNumberFormat="0" applyAlignment="0" applyProtection="0"/>
    <xf numFmtId="0" fontId="99" fillId="26" borderId="107" applyNumberFormat="0" applyAlignment="0" applyProtection="0"/>
    <xf numFmtId="0" fontId="98" fillId="26" borderId="107" applyNumberFormat="0" applyAlignment="0" applyProtection="0"/>
    <xf numFmtId="0" fontId="11" fillId="37" borderId="134" applyNumberFormat="0" applyFont="0" applyAlignment="0" applyProtection="0"/>
    <xf numFmtId="0" fontId="11" fillId="37" borderId="134" applyNumberFormat="0" applyFont="0" applyAlignment="0" applyProtection="0"/>
    <xf numFmtId="49" fontId="13" fillId="3" borderId="144">
      <alignment vertical="center"/>
    </xf>
    <xf numFmtId="49" fontId="13" fillId="3" borderId="144">
      <alignment vertical="center"/>
    </xf>
    <xf numFmtId="0" fontId="11" fillId="37" borderId="152" applyNumberFormat="0" applyFont="0" applyAlignment="0" applyProtection="0"/>
    <xf numFmtId="49" fontId="13" fillId="3" borderId="108">
      <alignment vertical="center"/>
    </xf>
    <xf numFmtId="49" fontId="13" fillId="3" borderId="108">
      <alignment vertical="center"/>
    </xf>
    <xf numFmtId="49" fontId="13" fillId="3" borderId="108">
      <alignment vertical="center"/>
    </xf>
    <xf numFmtId="0" fontId="116" fillId="26" borderId="115" applyNumberFormat="0" applyAlignment="0" applyProtection="0"/>
    <xf numFmtId="0" fontId="11" fillId="37" borderId="116" applyNumberFormat="0" applyFont="0" applyAlignment="0" applyProtection="0"/>
    <xf numFmtId="0" fontId="115" fillId="26" borderId="107" applyNumberFormat="0" applyAlignment="0" applyProtection="0"/>
    <xf numFmtId="0" fontId="11" fillId="37" borderId="116" applyNumberFormat="0" applyFont="0" applyAlignment="0" applyProtection="0"/>
    <xf numFmtId="0" fontId="11" fillId="37" borderId="116" applyNumberFormat="0" applyFont="0" applyAlignment="0" applyProtection="0"/>
    <xf numFmtId="0" fontId="11" fillId="37" borderId="116" applyNumberFormat="0" applyFont="0" applyAlignment="0" applyProtection="0"/>
    <xf numFmtId="0" fontId="11" fillId="37" borderId="116" applyNumberFormat="0" applyFont="0" applyAlignment="0" applyProtection="0"/>
    <xf numFmtId="0" fontId="11" fillId="37" borderId="116" applyNumberFormat="0" applyFont="0" applyAlignment="0" applyProtection="0"/>
    <xf numFmtId="0" fontId="11" fillId="37" borderId="116" applyNumberFormat="0" applyFont="0" applyAlignment="0" applyProtection="0"/>
    <xf numFmtId="0" fontId="11" fillId="37" borderId="116" applyNumberFormat="0" applyFont="0" applyAlignment="0" applyProtection="0"/>
    <xf numFmtId="0" fontId="11" fillId="37" borderId="116" applyNumberFormat="0" applyFont="0" applyAlignment="0" applyProtection="0"/>
    <xf numFmtId="0" fontId="11" fillId="37" borderId="116" applyNumberFormat="0" applyFont="0" applyAlignment="0" applyProtection="0"/>
    <xf numFmtId="0" fontId="11" fillId="37" borderId="116" applyNumberFormat="0" applyFont="0" applyAlignment="0" applyProtection="0"/>
    <xf numFmtId="0" fontId="11" fillId="37" borderId="116" applyNumberFormat="0" applyFont="0" applyAlignment="0" applyProtection="0"/>
    <xf numFmtId="0" fontId="126" fillId="0" borderId="109" applyNumberFormat="0" applyFill="0" applyAlignment="0" applyProtection="0"/>
    <xf numFmtId="0" fontId="126" fillId="0" borderId="109" applyNumberFormat="0" applyFill="0" applyAlignment="0" applyProtection="0"/>
    <xf numFmtId="0" fontId="126" fillId="0" borderId="109" applyNumberFormat="0" applyFill="0" applyAlignment="0" applyProtection="0"/>
    <xf numFmtId="0" fontId="126" fillId="0" borderId="109" applyNumberFormat="0" applyFill="0" applyAlignment="0" applyProtection="0"/>
    <xf numFmtId="0" fontId="126" fillId="0" borderId="109" applyNumberFormat="0" applyFill="0" applyAlignment="0" applyProtection="0"/>
    <xf numFmtId="0" fontId="126" fillId="0" borderId="109" applyNumberFormat="0" applyFill="0" applyAlignment="0" applyProtection="0"/>
    <xf numFmtId="0" fontId="126" fillId="0" borderId="109" applyNumberFormat="0" applyFill="0" applyAlignment="0" applyProtection="0"/>
    <xf numFmtId="0" fontId="11" fillId="37" borderId="116" applyNumberFormat="0" applyFont="0" applyAlignment="0" applyProtection="0"/>
    <xf numFmtId="0" fontId="11" fillId="37" borderId="116" applyNumberFormat="0" applyFont="0" applyAlignment="0" applyProtection="0"/>
    <xf numFmtId="0" fontId="11" fillId="37" borderId="116" applyNumberFormat="0" applyFont="0" applyAlignment="0" applyProtection="0"/>
    <xf numFmtId="0" fontId="11" fillId="37" borderId="116" applyNumberFormat="0" applyFont="0" applyAlignment="0" applyProtection="0"/>
    <xf numFmtId="0" fontId="126" fillId="0" borderId="119" applyNumberFormat="0" applyFill="0" applyAlignment="0" applyProtection="0"/>
    <xf numFmtId="0" fontId="11" fillId="37" borderId="124" applyNumberFormat="0" applyFont="0" applyAlignment="0" applyProtection="0"/>
    <xf numFmtId="0" fontId="6" fillId="37" borderId="124" applyNumberFormat="0" applyFont="0" applyAlignment="0" applyProtection="0"/>
    <xf numFmtId="0" fontId="11" fillId="37" borderId="124" applyNumberFormat="0" applyFont="0" applyAlignment="0" applyProtection="0"/>
    <xf numFmtId="0" fontId="11" fillId="37" borderId="124" applyNumberFormat="0" applyFont="0" applyAlignment="0" applyProtection="0"/>
    <xf numFmtId="0" fontId="11" fillId="37" borderId="124" applyNumberFormat="0" applyFont="0" applyAlignment="0" applyProtection="0"/>
    <xf numFmtId="0" fontId="11" fillId="37" borderId="124" applyNumberFormat="0" applyFont="0" applyAlignment="0" applyProtection="0"/>
    <xf numFmtId="0" fontId="115" fillId="26" borderId="117" applyNumberFormat="0" applyAlignment="0" applyProtection="0"/>
    <xf numFmtId="0" fontId="115" fillId="26" borderId="117" applyNumberFormat="0" applyAlignment="0" applyProtection="0"/>
    <xf numFmtId="0" fontId="115" fillId="26" borderId="117" applyNumberFormat="0" applyAlignment="0" applyProtection="0"/>
    <xf numFmtId="0" fontId="115" fillId="26" borderId="117" applyNumberFormat="0" applyAlignment="0" applyProtection="0"/>
    <xf numFmtId="0" fontId="73" fillId="13" borderId="115" applyNumberFormat="0" applyAlignment="0" applyProtection="0"/>
    <xf numFmtId="0" fontId="73" fillId="13" borderId="115" applyNumberFormat="0" applyAlignment="0" applyProtection="0"/>
    <xf numFmtId="0" fontId="73" fillId="13" borderId="115" applyNumberFormat="0" applyAlignment="0" applyProtection="0"/>
    <xf numFmtId="5" fontId="39" fillId="0" borderId="132" applyAlignment="0" applyProtection="0"/>
    <xf numFmtId="4" fontId="204" fillId="7" borderId="148" applyNumberFormat="0" applyProtection="0">
      <alignment horizontal="right" vertical="center"/>
    </xf>
    <xf numFmtId="0" fontId="11" fillId="37" borderId="152" applyNumberFormat="0" applyFont="0" applyAlignment="0" applyProtection="0"/>
    <xf numFmtId="49" fontId="12" fillId="3" borderId="118">
      <alignment vertical="center"/>
    </xf>
    <xf numFmtId="49" fontId="13" fillId="3" borderId="118">
      <alignment vertical="center"/>
    </xf>
    <xf numFmtId="49" fontId="13" fillId="3" borderId="118">
      <alignment vertical="center"/>
    </xf>
    <xf numFmtId="49" fontId="13" fillId="3" borderId="118">
      <alignment vertical="center"/>
    </xf>
    <xf numFmtId="49" fontId="13" fillId="3" borderId="118">
      <alignment vertical="center"/>
    </xf>
    <xf numFmtId="49" fontId="13" fillId="3" borderId="118">
      <alignment vertical="center"/>
    </xf>
    <xf numFmtId="49" fontId="12" fillId="3" borderId="118">
      <alignment vertical="center"/>
    </xf>
    <xf numFmtId="49" fontId="12" fillId="3" borderId="118">
      <alignment vertical="center"/>
    </xf>
    <xf numFmtId="49" fontId="13" fillId="3" borderId="118">
      <alignment vertical="center"/>
    </xf>
    <xf numFmtId="49" fontId="13" fillId="3" borderId="118">
      <alignment vertical="center"/>
    </xf>
    <xf numFmtId="49" fontId="13" fillId="3" borderId="118">
      <alignment vertical="center"/>
    </xf>
    <xf numFmtId="49" fontId="13" fillId="3" borderId="118">
      <alignment vertical="center"/>
    </xf>
    <xf numFmtId="49" fontId="13" fillId="3" borderId="118">
      <alignment vertical="center"/>
    </xf>
    <xf numFmtId="49" fontId="13" fillId="3" borderId="118">
      <alignment vertical="center"/>
    </xf>
    <xf numFmtId="49" fontId="13" fillId="3" borderId="118">
      <alignment vertical="center"/>
    </xf>
    <xf numFmtId="0" fontId="116" fillId="26" borderId="133" applyNumberFormat="0" applyAlignment="0" applyProtection="0"/>
    <xf numFmtId="0" fontId="116" fillId="26" borderId="133" applyNumberFormat="0" applyAlignment="0" applyProtection="0"/>
    <xf numFmtId="0" fontId="6" fillId="37" borderId="116" applyNumberFormat="0" applyFont="0" applyAlignment="0" applyProtection="0"/>
    <xf numFmtId="0" fontId="126" fillId="0" borderId="145" applyNumberFormat="0" applyFill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178" fontId="6" fillId="31" borderId="125" applyNumberFormat="0" applyProtection="0">
      <alignment horizontal="left" vertical="center" indent="1"/>
    </xf>
    <xf numFmtId="4" fontId="54" fillId="32" borderId="125" applyNumberFormat="0" applyProtection="0">
      <alignment vertical="center"/>
    </xf>
    <xf numFmtId="4" fontId="54" fillId="32" borderId="125" applyNumberFormat="0" applyProtection="0">
      <alignment horizontal="left" vertical="center" indent="1"/>
    </xf>
    <xf numFmtId="4" fontId="54" fillId="62" borderId="125" applyNumberFormat="0" applyProtection="0">
      <alignment horizontal="right" vertical="center"/>
    </xf>
    <xf numFmtId="4" fontId="65" fillId="0" borderId="130" applyNumberFormat="0" applyProtection="0">
      <alignment horizontal="right" vertical="center"/>
    </xf>
    <xf numFmtId="4" fontId="54" fillId="62" borderId="125" applyNumberFormat="0" applyProtection="0">
      <alignment horizontal="right" vertical="center"/>
    </xf>
    <xf numFmtId="4" fontId="204" fillId="7" borderId="130" applyNumberFormat="0" applyProtection="0">
      <alignment horizontal="right" vertical="center"/>
    </xf>
    <xf numFmtId="4" fontId="202" fillId="62" borderId="125" applyNumberFormat="0" applyProtection="0">
      <alignment horizontal="right" vertical="center"/>
    </xf>
    <xf numFmtId="4" fontId="202" fillId="62" borderId="125" applyNumberFormat="0" applyProtection="0">
      <alignment horizontal="right" vertical="center"/>
    </xf>
    <xf numFmtId="0" fontId="11" fillId="37" borderId="152" applyNumberFormat="0" applyFont="0" applyAlignment="0" applyProtection="0"/>
    <xf numFmtId="0" fontId="11" fillId="37" borderId="152" applyNumberFormat="0" applyFont="0" applyAlignment="0" applyProtection="0"/>
    <xf numFmtId="49" fontId="207" fillId="48" borderId="126">
      <alignment horizontal="center"/>
    </xf>
    <xf numFmtId="0" fontId="11" fillId="37" borderId="152" applyNumberFormat="0" applyFont="0" applyAlignment="0" applyProtection="0"/>
    <xf numFmtId="0" fontId="11" fillId="37" borderId="152" applyNumberFormat="0" applyFont="0" applyAlignment="0" applyProtection="0"/>
    <xf numFmtId="0" fontId="11" fillId="37" borderId="152" applyNumberFormat="0" applyFont="0" applyAlignment="0" applyProtection="0"/>
    <xf numFmtId="0" fontId="11" fillId="37" borderId="134" applyNumberFormat="0" applyFont="0" applyAlignment="0" applyProtection="0"/>
    <xf numFmtId="0" fontId="11" fillId="37" borderId="134" applyNumberFormat="0" applyFont="0" applyAlignment="0" applyProtection="0"/>
    <xf numFmtId="0" fontId="11" fillId="37" borderId="134" applyNumberFormat="0" applyFont="0" applyAlignment="0" applyProtection="0"/>
    <xf numFmtId="0" fontId="11" fillId="37" borderId="134" applyNumberFormat="0" applyFont="0" applyAlignment="0" applyProtection="0"/>
    <xf numFmtId="0" fontId="11" fillId="37" borderId="134" applyNumberFormat="0" applyFont="0" applyAlignment="0" applyProtection="0"/>
    <xf numFmtId="0" fontId="11" fillId="37" borderId="134" applyNumberFormat="0" applyFont="0" applyAlignment="0" applyProtection="0"/>
    <xf numFmtId="0" fontId="6" fillId="37" borderId="134" applyNumberFormat="0" applyFont="0" applyAlignment="0" applyProtection="0"/>
    <xf numFmtId="0" fontId="11" fillId="37" borderId="134" applyNumberFormat="0" applyFont="0" applyAlignment="0" applyProtection="0"/>
    <xf numFmtId="0" fontId="11" fillId="37" borderId="134" applyNumberFormat="0" applyFont="0" applyAlignment="0" applyProtection="0"/>
    <xf numFmtId="0" fontId="11" fillId="37" borderId="134" applyNumberFormat="0" applyFont="0" applyAlignment="0" applyProtection="0"/>
    <xf numFmtId="0" fontId="11" fillId="37" borderId="134" applyNumberFormat="0" applyFont="0" applyAlignment="0" applyProtection="0"/>
    <xf numFmtId="0" fontId="11" fillId="37" borderId="134" applyNumberFormat="0" applyFont="0" applyAlignment="0" applyProtection="0"/>
    <xf numFmtId="0" fontId="11" fillId="37" borderId="134" applyNumberFormat="0" applyFont="0" applyAlignment="0" applyProtection="0"/>
    <xf numFmtId="0" fontId="11" fillId="37" borderId="134" applyNumberFormat="0" applyFont="0" applyAlignment="0" applyProtection="0"/>
    <xf numFmtId="0" fontId="11" fillId="37" borderId="134" applyNumberFormat="0" applyFont="0" applyAlignment="0" applyProtection="0"/>
    <xf numFmtId="0" fontId="11" fillId="37" borderId="134" applyNumberFormat="0" applyFont="0" applyAlignment="0" applyProtection="0"/>
    <xf numFmtId="0" fontId="11" fillId="37" borderId="134" applyNumberFormat="0" applyFont="0" applyAlignment="0" applyProtection="0"/>
    <xf numFmtId="0" fontId="11" fillId="37" borderId="134" applyNumberFormat="0" applyFont="0" applyAlignment="0" applyProtection="0"/>
    <xf numFmtId="0" fontId="11" fillId="37" borderId="134" applyNumberFormat="0" applyFont="0" applyAlignment="0" applyProtection="0"/>
    <xf numFmtId="0" fontId="11" fillId="37" borderId="134" applyNumberFormat="0" applyFont="0" applyAlignment="0" applyProtection="0"/>
    <xf numFmtId="0" fontId="11" fillId="37" borderId="134" applyNumberFormat="0" applyFont="0" applyAlignment="0" applyProtection="0"/>
    <xf numFmtId="0" fontId="11" fillId="37" borderId="134" applyNumberFormat="0" applyFont="0" applyAlignment="0" applyProtection="0"/>
    <xf numFmtId="0" fontId="6" fillId="37" borderId="134" applyNumberFormat="0" applyFont="0" applyAlignment="0" applyProtection="0"/>
    <xf numFmtId="0" fontId="11" fillId="37" borderId="134" applyNumberFormat="0" applyFont="0" applyAlignment="0" applyProtection="0"/>
    <xf numFmtId="0" fontId="11" fillId="37" borderId="134" applyNumberFormat="0" applyFont="0" applyAlignment="0" applyProtection="0"/>
    <xf numFmtId="0" fontId="11" fillId="37" borderId="134" applyNumberFormat="0" applyFont="0" applyAlignment="0" applyProtection="0"/>
    <xf numFmtId="0" fontId="115" fillId="26" borderId="153" applyNumberFormat="0" applyAlignment="0" applyProtection="0"/>
    <xf numFmtId="0" fontId="73" fillId="13" borderId="151" applyNumberFormat="0" applyAlignment="0" applyProtection="0"/>
    <xf numFmtId="0" fontId="126" fillId="0" borderId="109" applyNumberFormat="0" applyFill="0" applyAlignment="0" applyProtection="0"/>
    <xf numFmtId="0" fontId="126" fillId="0" borderId="109" applyNumberFormat="0" applyFill="0" applyAlignment="0" applyProtection="0"/>
    <xf numFmtId="0" fontId="6" fillId="37" borderId="106" applyNumberFormat="0" applyFont="0" applyAlignment="0" applyProtection="0"/>
    <xf numFmtId="0" fontId="115" fillId="26" borderId="107" applyNumberFormat="0" applyAlignment="0" applyProtection="0"/>
    <xf numFmtId="0" fontId="115" fillId="26" borderId="107" applyNumberFormat="0" applyAlignment="0" applyProtection="0"/>
    <xf numFmtId="0" fontId="115" fillId="26" borderId="107" applyNumberFormat="0" applyAlignment="0" applyProtection="0"/>
    <xf numFmtId="0" fontId="1" fillId="0" borderId="0"/>
    <xf numFmtId="49" fontId="13" fillId="3" borderId="144">
      <alignment vertical="center"/>
    </xf>
    <xf numFmtId="49" fontId="12" fillId="3" borderId="144">
      <alignment vertical="center"/>
    </xf>
    <xf numFmtId="0" fontId="116" fillId="26" borderId="105" applyNumberFormat="0" applyAlignment="0" applyProtection="0"/>
    <xf numFmtId="0" fontId="116" fillId="26" borderId="105" applyNumberFormat="0" applyAlignment="0" applyProtection="0"/>
    <xf numFmtId="0" fontId="116" fillId="26" borderId="105" applyNumberFormat="0" applyAlignment="0" applyProtection="0"/>
    <xf numFmtId="0" fontId="116" fillId="26" borderId="105" applyNumberFormat="0" applyAlignment="0" applyProtection="0"/>
    <xf numFmtId="0" fontId="116" fillId="26" borderId="105" applyNumberFormat="0" applyAlignment="0" applyProtection="0"/>
    <xf numFmtId="0" fontId="116" fillId="26" borderId="105" applyNumberFormat="0" applyAlignment="0" applyProtection="0"/>
    <xf numFmtId="0" fontId="116" fillId="26" borderId="105" applyNumberFormat="0" applyAlignment="0" applyProtection="0"/>
    <xf numFmtId="0" fontId="116" fillId="26" borderId="105" applyNumberFormat="0" applyAlignment="0" applyProtection="0"/>
    <xf numFmtId="4" fontId="106" fillId="27" borderId="113">
      <alignment horizontal="left" vertical="center" wrapText="1"/>
    </xf>
    <xf numFmtId="178" fontId="6" fillId="31" borderId="135" applyNumberFormat="0" applyProtection="0">
      <alignment horizontal="left" vertical="center" indent="1"/>
    </xf>
    <xf numFmtId="0" fontId="11" fillId="37" borderId="124" applyNumberFormat="0" applyFont="0" applyAlignment="0" applyProtection="0"/>
    <xf numFmtId="0" fontId="11" fillId="37" borderId="124" applyNumberFormat="0" applyFont="0" applyAlignment="0" applyProtection="0"/>
    <xf numFmtId="0" fontId="73" fillId="13" borderId="115" applyNumberFormat="0" applyAlignment="0" applyProtection="0"/>
    <xf numFmtId="0" fontId="73" fillId="13" borderId="115" applyNumberFormat="0" applyAlignment="0" applyProtection="0"/>
    <xf numFmtId="49" fontId="12" fillId="3" borderId="118">
      <alignment vertical="center"/>
    </xf>
    <xf numFmtId="0" fontId="73" fillId="13" borderId="105" applyNumberFormat="0" applyAlignment="0" applyProtection="0"/>
    <xf numFmtId="0" fontId="73" fillId="13" borderId="105" applyNumberFormat="0" applyAlignment="0" applyProtection="0"/>
    <xf numFmtId="0" fontId="73" fillId="13" borderId="105" applyNumberFormat="0" applyAlignment="0" applyProtection="0"/>
    <xf numFmtId="5" fontId="38" fillId="0" borderId="114" applyAlignment="0" applyProtection="0"/>
    <xf numFmtId="49" fontId="13" fillId="3" borderId="126">
      <alignment vertical="center"/>
    </xf>
    <xf numFmtId="0" fontId="6" fillId="37" borderId="134" applyNumberFormat="0" applyFont="0" applyAlignment="0" applyProtection="0"/>
    <xf numFmtId="0" fontId="11" fillId="37" borderId="142" applyNumberFormat="0" applyFont="0" applyAlignment="0" applyProtection="0"/>
    <xf numFmtId="0" fontId="73" fillId="13" borderId="133" applyNumberFormat="0" applyAlignment="0" applyProtection="0"/>
    <xf numFmtId="49" fontId="13" fillId="3" borderId="136">
      <alignment vertical="center"/>
    </xf>
    <xf numFmtId="0" fontId="11" fillId="37" borderId="124" applyNumberFormat="0" applyFont="0" applyAlignment="0" applyProtection="0"/>
    <xf numFmtId="0" fontId="11" fillId="37" borderId="124" applyNumberFormat="0" applyFont="0" applyAlignment="0" applyProtection="0"/>
    <xf numFmtId="0" fontId="11" fillId="37" borderId="124" applyNumberFormat="0" applyFont="0" applyAlignment="0" applyProtection="0"/>
    <xf numFmtId="0" fontId="11" fillId="37" borderId="124" applyNumberFormat="0" applyFont="0" applyAlignment="0" applyProtection="0"/>
    <xf numFmtId="0" fontId="11" fillId="37" borderId="124" applyNumberFormat="0" applyFont="0" applyAlignment="0" applyProtection="0"/>
    <xf numFmtId="0" fontId="11" fillId="37" borderId="124" applyNumberFormat="0" applyFont="0" applyAlignment="0" applyProtection="0"/>
    <xf numFmtId="0" fontId="11" fillId="37" borderId="124" applyNumberFormat="0" applyFont="0" applyAlignment="0" applyProtection="0"/>
    <xf numFmtId="0" fontId="11" fillId="37" borderId="124" applyNumberFormat="0" applyFont="0" applyAlignment="0" applyProtection="0"/>
    <xf numFmtId="0" fontId="11" fillId="37" borderId="124" applyNumberFormat="0" applyFont="0" applyAlignment="0" applyProtection="0"/>
    <xf numFmtId="0" fontId="11" fillId="37" borderId="124" applyNumberFormat="0" applyFont="0" applyAlignment="0" applyProtection="0"/>
    <xf numFmtId="0" fontId="11" fillId="37" borderId="124" applyNumberFormat="0" applyFont="0" applyAlignment="0" applyProtection="0"/>
    <xf numFmtId="0" fontId="11" fillId="37" borderId="124" applyNumberFormat="0" applyFont="0" applyAlignment="0" applyProtection="0"/>
    <xf numFmtId="0" fontId="11" fillId="37" borderId="124" applyNumberFormat="0" applyFont="0" applyAlignment="0" applyProtection="0"/>
    <xf numFmtId="0" fontId="11" fillId="37" borderId="124" applyNumberFormat="0" applyFont="0" applyAlignment="0" applyProtection="0"/>
    <xf numFmtId="0" fontId="11" fillId="37" borderId="124" applyNumberFormat="0" applyFont="0" applyAlignment="0" applyProtection="0"/>
    <xf numFmtId="0" fontId="11" fillId="37" borderId="124" applyNumberFormat="0" applyFont="0" applyAlignment="0" applyProtection="0"/>
    <xf numFmtId="0" fontId="11" fillId="37" borderId="124" applyNumberFormat="0" applyFont="0" applyAlignment="0" applyProtection="0"/>
    <xf numFmtId="0" fontId="11" fillId="37" borderId="124" applyNumberFormat="0" applyFont="0" applyAlignment="0" applyProtection="0"/>
    <xf numFmtId="0" fontId="11" fillId="37" borderId="124" applyNumberFormat="0" applyFont="0" applyAlignment="0" applyProtection="0"/>
    <xf numFmtId="0" fontId="6" fillId="37" borderId="124" applyNumberFormat="0" applyFont="0" applyAlignment="0" applyProtection="0"/>
    <xf numFmtId="0" fontId="6" fillId="37" borderId="124" applyNumberFormat="0" applyFont="0" applyAlignment="0" applyProtection="0"/>
    <xf numFmtId="0" fontId="6" fillId="37" borderId="124" applyNumberFormat="0" applyFont="0" applyAlignment="0" applyProtection="0"/>
    <xf numFmtId="0" fontId="6" fillId="37" borderId="124" applyNumberFormat="0" applyFont="0" applyAlignment="0" applyProtection="0"/>
    <xf numFmtId="0" fontId="6" fillId="37" borderId="124" applyNumberFormat="0" applyFont="0" applyAlignment="0" applyProtection="0"/>
    <xf numFmtId="0" fontId="6" fillId="37" borderId="124" applyNumberFormat="0" applyFont="0" applyAlignment="0" applyProtection="0"/>
    <xf numFmtId="0" fontId="6" fillId="37" borderId="124" applyNumberFormat="0" applyFont="0" applyAlignment="0" applyProtection="0"/>
    <xf numFmtId="0" fontId="6" fillId="37" borderId="124" applyNumberFormat="0" applyFont="0" applyAlignment="0" applyProtection="0"/>
    <xf numFmtId="0" fontId="6" fillId="37" borderId="124" applyNumberFormat="0" applyFont="0" applyAlignment="0" applyProtection="0"/>
    <xf numFmtId="0" fontId="11" fillId="37" borderId="124" applyNumberFormat="0" applyFont="0" applyAlignment="0" applyProtection="0"/>
    <xf numFmtId="0" fontId="11" fillId="37" borderId="124" applyNumberFormat="0" applyFont="0" applyAlignment="0" applyProtection="0"/>
    <xf numFmtId="0" fontId="11" fillId="37" borderId="124" applyNumberFormat="0" applyFont="0" applyAlignment="0" applyProtection="0"/>
    <xf numFmtId="0" fontId="11" fillId="37" borderId="124" applyNumberFormat="0" applyFont="0" applyAlignment="0" applyProtection="0"/>
    <xf numFmtId="0" fontId="11" fillId="37" borderId="124" applyNumberFormat="0" applyFont="0" applyAlignment="0" applyProtection="0"/>
    <xf numFmtId="0" fontId="11" fillId="37" borderId="124" applyNumberFormat="0" applyFont="0" applyAlignment="0" applyProtection="0"/>
    <xf numFmtId="0" fontId="11" fillId="37" borderId="124" applyNumberFormat="0" applyFont="0" applyAlignment="0" applyProtection="0"/>
    <xf numFmtId="0" fontId="11" fillId="37" borderId="124" applyNumberFormat="0" applyFont="0" applyAlignment="0" applyProtection="0"/>
    <xf numFmtId="0" fontId="11" fillId="37" borderId="124" applyNumberFormat="0" applyFont="0" applyAlignment="0" applyProtection="0"/>
    <xf numFmtId="0" fontId="11" fillId="37" borderId="124" applyNumberFormat="0" applyFont="0" applyAlignment="0" applyProtection="0"/>
    <xf numFmtId="0" fontId="11" fillId="37" borderId="124" applyNumberFormat="0" applyFont="0" applyAlignment="0" applyProtection="0"/>
    <xf numFmtId="0" fontId="11" fillId="37" borderId="124" applyNumberFormat="0" applyFont="0" applyAlignment="0" applyProtection="0"/>
    <xf numFmtId="0" fontId="11" fillId="37" borderId="124" applyNumberFormat="0" applyFont="0" applyAlignment="0" applyProtection="0"/>
    <xf numFmtId="0" fontId="11" fillId="37" borderId="124" applyNumberFormat="0" applyFont="0" applyAlignment="0" applyProtection="0"/>
    <xf numFmtId="0" fontId="11" fillId="37" borderId="124" applyNumberFormat="0" applyFont="0" applyAlignment="0" applyProtection="0"/>
    <xf numFmtId="0" fontId="11" fillId="37" borderId="124" applyNumberFormat="0" applyFont="0" applyAlignment="0" applyProtection="0"/>
    <xf numFmtId="0" fontId="11" fillId="37" borderId="124" applyNumberFormat="0" applyFont="0" applyAlignment="0" applyProtection="0"/>
    <xf numFmtId="0" fontId="11" fillId="37" borderId="124" applyNumberFormat="0" applyFont="0" applyAlignment="0" applyProtection="0"/>
    <xf numFmtId="0" fontId="11" fillId="37" borderId="124" applyNumberFormat="0" applyFont="0" applyAlignment="0" applyProtection="0"/>
    <xf numFmtId="0" fontId="11" fillId="37" borderId="124" applyNumberFormat="0" applyFont="0" applyAlignment="0" applyProtection="0"/>
    <xf numFmtId="0" fontId="11" fillId="37" borderId="124" applyNumberFormat="0" applyFont="0" applyAlignment="0" applyProtection="0"/>
    <xf numFmtId="0" fontId="6" fillId="37" borderId="124" applyNumberFormat="0" applyFont="0" applyAlignment="0" applyProtection="0"/>
    <xf numFmtId="0" fontId="6" fillId="37" borderId="124" applyNumberFormat="0" applyFont="0" applyAlignment="0" applyProtection="0"/>
    <xf numFmtId="0" fontId="6" fillId="37" borderId="124" applyNumberFormat="0" applyFont="0" applyAlignment="0" applyProtection="0"/>
    <xf numFmtId="0" fontId="6" fillId="37" borderId="124" applyNumberFormat="0" applyFont="0" applyAlignment="0" applyProtection="0"/>
    <xf numFmtId="0" fontId="11" fillId="37" borderId="124" applyNumberFormat="0" applyFont="0" applyAlignment="0" applyProtection="0"/>
    <xf numFmtId="0" fontId="11" fillId="37" borderId="124" applyNumberFormat="0" applyFont="0" applyAlignment="0" applyProtection="0"/>
    <xf numFmtId="0" fontId="11" fillId="37" borderId="124" applyNumberFormat="0" applyFont="0" applyAlignment="0" applyProtection="0"/>
    <xf numFmtId="0" fontId="11" fillId="37" borderId="124" applyNumberFormat="0" applyFont="0" applyAlignment="0" applyProtection="0"/>
    <xf numFmtId="0" fontId="11" fillId="37" borderId="124" applyNumberFormat="0" applyFont="0" applyAlignment="0" applyProtection="0"/>
    <xf numFmtId="0" fontId="11" fillId="37" borderId="124" applyNumberFormat="0" applyFont="0" applyAlignment="0" applyProtection="0"/>
    <xf numFmtId="0" fontId="11" fillId="37" borderId="124" applyNumberFormat="0" applyFont="0" applyAlignment="0" applyProtection="0"/>
    <xf numFmtId="0" fontId="11" fillId="37" borderId="124" applyNumberFormat="0" applyFont="0" applyAlignment="0" applyProtection="0"/>
    <xf numFmtId="0" fontId="11" fillId="37" borderId="124" applyNumberFormat="0" applyFont="0" applyAlignment="0" applyProtection="0"/>
    <xf numFmtId="0" fontId="11" fillId="37" borderId="124" applyNumberFormat="0" applyFont="0" applyAlignment="0" applyProtection="0"/>
    <xf numFmtId="0" fontId="11" fillId="37" borderId="124" applyNumberFormat="0" applyFont="0" applyAlignment="0" applyProtection="0"/>
    <xf numFmtId="0" fontId="11" fillId="37" borderId="124" applyNumberFormat="0" applyFont="0" applyAlignment="0" applyProtection="0"/>
    <xf numFmtId="0" fontId="11" fillId="37" borderId="124" applyNumberFormat="0" applyFont="0" applyAlignment="0" applyProtection="0"/>
    <xf numFmtId="0" fontId="11" fillId="37" borderId="124" applyNumberFormat="0" applyFont="0" applyAlignment="0" applyProtection="0"/>
    <xf numFmtId="0" fontId="11" fillId="37" borderId="124" applyNumberFormat="0" applyFont="0" applyAlignment="0" applyProtection="0"/>
    <xf numFmtId="0" fontId="11" fillId="37" borderId="124" applyNumberFormat="0" applyFont="0" applyAlignment="0" applyProtection="0"/>
    <xf numFmtId="0" fontId="11" fillId="37" borderId="124" applyNumberFormat="0" applyFont="0" applyAlignment="0" applyProtection="0"/>
    <xf numFmtId="0" fontId="11" fillId="37" borderId="124" applyNumberFormat="0" applyFont="0" applyAlignment="0" applyProtection="0"/>
    <xf numFmtId="0" fontId="11" fillId="37" borderId="124" applyNumberFormat="0" applyFont="0" applyAlignment="0" applyProtection="0"/>
    <xf numFmtId="0" fontId="11" fillId="37" borderId="124" applyNumberFormat="0" applyFont="0" applyAlignment="0" applyProtection="0"/>
    <xf numFmtId="0" fontId="11" fillId="37" borderId="124" applyNumberFormat="0" applyFont="0" applyAlignment="0" applyProtection="0"/>
    <xf numFmtId="0" fontId="11" fillId="37" borderId="124" applyNumberFormat="0" applyFont="0" applyAlignment="0" applyProtection="0"/>
    <xf numFmtId="0" fontId="11" fillId="37" borderId="124" applyNumberFormat="0" applyFont="0" applyAlignment="0" applyProtection="0"/>
    <xf numFmtId="0" fontId="11" fillId="37" borderId="124" applyNumberFormat="0" applyFont="0" applyAlignment="0" applyProtection="0"/>
    <xf numFmtId="0" fontId="11" fillId="37" borderId="124" applyNumberFormat="0" applyFont="0" applyAlignment="0" applyProtection="0"/>
    <xf numFmtId="4" fontId="54" fillId="55" borderId="143" applyNumberFormat="0" applyProtection="0">
      <alignment horizontal="right" vertical="center"/>
    </xf>
    <xf numFmtId="0" fontId="6" fillId="64" borderId="143" applyNumberFormat="0" applyProtection="0">
      <alignment horizontal="left" vertical="center" indent="1"/>
    </xf>
    <xf numFmtId="178" fontId="6" fillId="64" borderId="143" applyNumberFormat="0" applyProtection="0">
      <alignment horizontal="left" vertical="center" indent="1"/>
    </xf>
    <xf numFmtId="178" fontId="6" fillId="64" borderId="143" applyNumberFormat="0" applyProtection="0">
      <alignment horizontal="left" vertical="center" indent="1"/>
    </xf>
    <xf numFmtId="0" fontId="6" fillId="64" borderId="143" applyNumberFormat="0" applyProtection="0">
      <alignment horizontal="left" vertical="center" indent="1"/>
    </xf>
    <xf numFmtId="0" fontId="6" fillId="66" borderId="143" applyNumberFormat="0" applyProtection="0">
      <alignment horizontal="left" vertical="center" indent="1"/>
    </xf>
    <xf numFmtId="0" fontId="6" fillId="51" borderId="143" applyNumberFormat="0" applyProtection="0">
      <alignment horizontal="left" vertical="center" indent="1"/>
    </xf>
    <xf numFmtId="0" fontId="6" fillId="51" borderId="143" applyNumberFormat="0" applyProtection="0">
      <alignment horizontal="left" vertical="center" indent="1"/>
    </xf>
    <xf numFmtId="4" fontId="54" fillId="32" borderId="143" applyNumberFormat="0" applyProtection="0">
      <alignment vertical="center"/>
    </xf>
    <xf numFmtId="4" fontId="202" fillId="32" borderId="143" applyNumberFormat="0" applyProtection="0">
      <alignment vertical="center"/>
    </xf>
    <xf numFmtId="4" fontId="54" fillId="62" borderId="143" applyNumberFormat="0" applyProtection="0">
      <alignment horizontal="right" vertical="center"/>
    </xf>
    <xf numFmtId="4" fontId="54" fillId="62" borderId="143" applyNumberFormat="0" applyProtection="0">
      <alignment horizontal="right" vertical="center"/>
    </xf>
    <xf numFmtId="49" fontId="207" fillId="48" borderId="144">
      <alignment horizontal="center"/>
    </xf>
    <xf numFmtId="0" fontId="6" fillId="37" borderId="152" applyNumberFormat="0" applyFont="0" applyAlignment="0" applyProtection="0"/>
    <xf numFmtId="0" fontId="126" fillId="0" borderId="155" applyNumberFormat="0" applyFill="0" applyAlignment="0" applyProtection="0"/>
    <xf numFmtId="0" fontId="126" fillId="0" borderId="155" applyNumberFormat="0" applyFill="0" applyAlignment="0" applyProtection="0"/>
    <xf numFmtId="0" fontId="11" fillId="37" borderId="152" applyNumberFormat="0" applyFont="0" applyAlignment="0" applyProtection="0"/>
    <xf numFmtId="0" fontId="11" fillId="37" borderId="152" applyNumberFormat="0" applyFont="0" applyAlignment="0" applyProtection="0"/>
    <xf numFmtId="0" fontId="11" fillId="37" borderId="152" applyNumberFormat="0" applyFont="0" applyAlignment="0" applyProtection="0"/>
    <xf numFmtId="0" fontId="11" fillId="37" borderId="152" applyNumberFormat="0" applyFont="0" applyAlignment="0" applyProtection="0"/>
    <xf numFmtId="0" fontId="6" fillId="37" borderId="152" applyNumberFormat="0" applyFont="0" applyAlignment="0" applyProtection="0"/>
    <xf numFmtId="0" fontId="6" fillId="37" borderId="152" applyNumberFormat="0" applyFont="0" applyAlignment="0" applyProtection="0"/>
    <xf numFmtId="0" fontId="11" fillId="37" borderId="152" applyNumberFormat="0" applyFont="0" applyAlignment="0" applyProtection="0"/>
    <xf numFmtId="0" fontId="11" fillId="37" borderId="152" applyNumberFormat="0" applyFont="0" applyAlignment="0" applyProtection="0"/>
    <xf numFmtId="0" fontId="126" fillId="0" borderId="127" applyNumberFormat="0" applyFill="0" applyAlignment="0" applyProtection="0"/>
    <xf numFmtId="0" fontId="126" fillId="0" borderId="127" applyNumberFormat="0" applyFill="0" applyAlignment="0" applyProtection="0"/>
    <xf numFmtId="0" fontId="126" fillId="0" borderId="127" applyNumberFormat="0" applyFill="0" applyAlignment="0" applyProtection="0"/>
    <xf numFmtId="0" fontId="126" fillId="0" borderId="127" applyNumberFormat="0" applyFill="0" applyAlignment="0" applyProtection="0"/>
    <xf numFmtId="0" fontId="126" fillId="0" borderId="127" applyNumberFormat="0" applyFill="0" applyAlignment="0" applyProtection="0"/>
    <xf numFmtId="0" fontId="126" fillId="0" borderId="127" applyNumberFormat="0" applyFill="0" applyAlignment="0" applyProtection="0"/>
    <xf numFmtId="0" fontId="126" fillId="0" borderId="127" applyNumberFormat="0" applyFill="0" applyAlignment="0" applyProtection="0"/>
    <xf numFmtId="0" fontId="126" fillId="0" borderId="127" applyNumberFormat="0" applyFill="0" applyAlignment="0" applyProtection="0"/>
    <xf numFmtId="0" fontId="126" fillId="0" borderId="127" applyNumberFormat="0" applyFill="0" applyAlignment="0" applyProtection="0"/>
    <xf numFmtId="0" fontId="126" fillId="0" borderId="127" applyNumberFormat="0" applyFill="0" applyAlignment="0" applyProtection="0"/>
    <xf numFmtId="0" fontId="6" fillId="51" borderId="117" applyNumberFormat="0" applyProtection="0">
      <alignment horizontal="left" vertical="center" indent="1"/>
    </xf>
    <xf numFmtId="0" fontId="6" fillId="51" borderId="117" applyNumberFormat="0" applyProtection="0">
      <alignment horizontal="left" vertical="center" indent="1"/>
    </xf>
    <xf numFmtId="178" fontId="6" fillId="51" borderId="117" applyNumberFormat="0" applyProtection="0">
      <alignment horizontal="left" vertical="center" indent="1"/>
    </xf>
    <xf numFmtId="4" fontId="54" fillId="34" borderId="117" applyNumberFormat="0" applyProtection="0">
      <alignment horizontal="left" vertical="center" indent="1"/>
    </xf>
    <xf numFmtId="4" fontId="202" fillId="34" borderId="117" applyNumberFormat="0" applyProtection="0">
      <alignment vertical="center"/>
    </xf>
    <xf numFmtId="49" fontId="13" fillId="3" borderId="154">
      <alignment vertical="center"/>
    </xf>
    <xf numFmtId="49" fontId="13" fillId="3" borderId="154">
      <alignment vertical="center"/>
    </xf>
    <xf numFmtId="49" fontId="13" fillId="3" borderId="154">
      <alignment vertical="center"/>
    </xf>
    <xf numFmtId="49" fontId="13" fillId="3" borderId="154">
      <alignment vertical="center"/>
    </xf>
    <xf numFmtId="49" fontId="13" fillId="3" borderId="154">
      <alignment vertical="center"/>
    </xf>
    <xf numFmtId="49" fontId="12" fillId="3" borderId="154">
      <alignment vertical="center"/>
    </xf>
    <xf numFmtId="49" fontId="13" fillId="3" borderId="154">
      <alignment vertical="center"/>
    </xf>
    <xf numFmtId="49" fontId="13" fillId="3" borderId="154">
      <alignment vertical="center"/>
    </xf>
    <xf numFmtId="0" fontId="11" fillId="37" borderId="142" applyNumberFormat="0" applyFont="0" applyAlignment="0" applyProtection="0"/>
    <xf numFmtId="0" fontId="11" fillId="37" borderId="142" applyNumberFormat="0" applyFont="0" applyAlignment="0" applyProtection="0"/>
    <xf numFmtId="0" fontId="11" fillId="37" borderId="142" applyNumberFormat="0" applyFont="0" applyAlignment="0" applyProtection="0"/>
    <xf numFmtId="0" fontId="11" fillId="37" borderId="142" applyNumberFormat="0" applyFont="0" applyAlignment="0" applyProtection="0"/>
    <xf numFmtId="0" fontId="11" fillId="37" borderId="142" applyNumberFormat="0" applyFont="0" applyAlignment="0" applyProtection="0"/>
    <xf numFmtId="0" fontId="11" fillId="37" borderId="142" applyNumberFormat="0" applyFont="0" applyAlignment="0" applyProtection="0"/>
    <xf numFmtId="0" fontId="11" fillId="37" borderId="142" applyNumberFormat="0" applyFont="0" applyAlignment="0" applyProtection="0"/>
    <xf numFmtId="0" fontId="11" fillId="37" borderId="142" applyNumberFormat="0" applyFont="0" applyAlignment="0" applyProtection="0"/>
    <xf numFmtId="0" fontId="11" fillId="37" borderId="142" applyNumberFormat="0" applyFont="0" applyAlignment="0" applyProtection="0"/>
    <xf numFmtId="0" fontId="11" fillId="37" borderId="142" applyNumberFormat="0" applyFont="0" applyAlignment="0" applyProtection="0"/>
    <xf numFmtId="0" fontId="11" fillId="37" borderId="142" applyNumberFormat="0" applyFont="0" applyAlignment="0" applyProtection="0"/>
    <xf numFmtId="0" fontId="11" fillId="37" borderId="142" applyNumberFormat="0" applyFont="0" applyAlignment="0" applyProtection="0"/>
    <xf numFmtId="0" fontId="11" fillId="37" borderId="142" applyNumberFormat="0" applyFont="0" applyAlignment="0" applyProtection="0"/>
    <xf numFmtId="0" fontId="11" fillId="37" borderId="142" applyNumberFormat="0" applyFont="0" applyAlignment="0" applyProtection="0"/>
    <xf numFmtId="0" fontId="11" fillId="37" borderId="142" applyNumberFormat="0" applyFont="0" applyAlignment="0" applyProtection="0"/>
    <xf numFmtId="0" fontId="11" fillId="37" borderId="142" applyNumberFormat="0" applyFont="0" applyAlignment="0" applyProtection="0"/>
    <xf numFmtId="0" fontId="11" fillId="37" borderId="142" applyNumberFormat="0" applyFont="0" applyAlignment="0" applyProtection="0"/>
    <xf numFmtId="0" fontId="11" fillId="37" borderId="142" applyNumberFormat="0" applyFont="0" applyAlignment="0" applyProtection="0"/>
    <xf numFmtId="0" fontId="11" fillId="37" borderId="142" applyNumberFormat="0" applyFont="0" applyAlignment="0" applyProtection="0"/>
    <xf numFmtId="0" fontId="11" fillId="37" borderId="142" applyNumberFormat="0" applyFont="0" applyAlignment="0" applyProtection="0"/>
    <xf numFmtId="0" fontId="11" fillId="37" borderId="142" applyNumberFormat="0" applyFont="0" applyAlignment="0" applyProtection="0"/>
    <xf numFmtId="0" fontId="11" fillId="37" borderId="142" applyNumberFormat="0" applyFont="0" applyAlignment="0" applyProtection="0"/>
    <xf numFmtId="0" fontId="11" fillId="37" borderId="142" applyNumberFormat="0" applyFont="0" applyAlignment="0" applyProtection="0"/>
    <xf numFmtId="0" fontId="11" fillId="37" borderId="142" applyNumberFormat="0" applyFont="0" applyAlignment="0" applyProtection="0"/>
    <xf numFmtId="0" fontId="11" fillId="37" borderId="142" applyNumberFormat="0" applyFont="0" applyAlignment="0" applyProtection="0"/>
    <xf numFmtId="0" fontId="11" fillId="37" borderId="142" applyNumberFormat="0" applyFont="0" applyAlignment="0" applyProtection="0"/>
    <xf numFmtId="0" fontId="11" fillId="37" borderId="142" applyNumberFormat="0" applyFont="0" applyAlignment="0" applyProtection="0"/>
    <xf numFmtId="0" fontId="11" fillId="37" borderId="142" applyNumberFormat="0" applyFont="0" applyAlignment="0" applyProtection="0"/>
    <xf numFmtId="0" fontId="11" fillId="37" borderId="142" applyNumberFormat="0" applyFont="0" applyAlignment="0" applyProtection="0"/>
    <xf numFmtId="0" fontId="11" fillId="37" borderId="142" applyNumberFormat="0" applyFont="0" applyAlignment="0" applyProtection="0"/>
    <xf numFmtId="0" fontId="11" fillId="37" borderId="142" applyNumberFormat="0" applyFont="0" applyAlignment="0" applyProtection="0"/>
    <xf numFmtId="0" fontId="11" fillId="37" borderId="142" applyNumberFormat="0" applyFont="0" applyAlignment="0" applyProtection="0"/>
    <xf numFmtId="0" fontId="11" fillId="37" borderId="142" applyNumberFormat="0" applyFont="0" applyAlignment="0" applyProtection="0"/>
    <xf numFmtId="0" fontId="11" fillId="37" borderId="142" applyNumberFormat="0" applyFont="0" applyAlignment="0" applyProtection="0"/>
    <xf numFmtId="0" fontId="11" fillId="37" borderId="142" applyNumberFormat="0" applyFont="0" applyAlignment="0" applyProtection="0"/>
    <xf numFmtId="0" fontId="6" fillId="37" borderId="142" applyNumberFormat="0" applyFont="0" applyAlignment="0" applyProtection="0"/>
    <xf numFmtId="0" fontId="11" fillId="37" borderId="142" applyNumberFormat="0" applyFont="0" applyAlignment="0" applyProtection="0"/>
    <xf numFmtId="0" fontId="11" fillId="37" borderId="142" applyNumberFormat="0" applyFont="0" applyAlignment="0" applyProtection="0"/>
    <xf numFmtId="0" fontId="6" fillId="37" borderId="142" applyNumberFormat="0" applyFont="0" applyAlignment="0" applyProtection="0"/>
    <xf numFmtId="0" fontId="6" fillId="37" borderId="142" applyNumberFormat="0" applyFont="0" applyAlignment="0" applyProtection="0"/>
    <xf numFmtId="0" fontId="6" fillId="37" borderId="142" applyNumberFormat="0" applyFont="0" applyAlignment="0" applyProtection="0"/>
    <xf numFmtId="0" fontId="6" fillId="37" borderId="142" applyNumberFormat="0" applyFont="0" applyAlignment="0" applyProtection="0"/>
    <xf numFmtId="0" fontId="6" fillId="37" borderId="142" applyNumberFormat="0" applyFont="0" applyAlignment="0" applyProtection="0"/>
    <xf numFmtId="0" fontId="6" fillId="37" borderId="142" applyNumberFormat="0" applyFont="0" applyAlignment="0" applyProtection="0"/>
    <xf numFmtId="0" fontId="6" fillId="37" borderId="142" applyNumberFormat="0" applyFont="0" applyAlignment="0" applyProtection="0"/>
    <xf numFmtId="0" fontId="6" fillId="37" borderId="142" applyNumberFormat="0" applyFont="0" applyAlignment="0" applyProtection="0"/>
    <xf numFmtId="0" fontId="6" fillId="37" borderId="142" applyNumberFormat="0" applyFont="0" applyAlignment="0" applyProtection="0"/>
    <xf numFmtId="0" fontId="6" fillId="37" borderId="142" applyNumberFormat="0" applyFont="0" applyAlignment="0" applyProtection="0"/>
    <xf numFmtId="0" fontId="11" fillId="37" borderId="142" applyNumberFormat="0" applyFont="0" applyAlignment="0" applyProtection="0"/>
    <xf numFmtId="0" fontId="11" fillId="37" borderId="142" applyNumberFormat="0" applyFont="0" applyAlignment="0" applyProtection="0"/>
    <xf numFmtId="0" fontId="11" fillId="37" borderId="142" applyNumberFormat="0" applyFont="0" applyAlignment="0" applyProtection="0"/>
    <xf numFmtId="0" fontId="11" fillId="37" borderId="142" applyNumberFormat="0" applyFont="0" applyAlignment="0" applyProtection="0"/>
    <xf numFmtId="0" fontId="11" fillId="37" borderId="142" applyNumberFormat="0" applyFont="0" applyAlignment="0" applyProtection="0"/>
    <xf numFmtId="0" fontId="11" fillId="37" borderId="142" applyNumberFormat="0" applyFont="0" applyAlignment="0" applyProtection="0"/>
    <xf numFmtId="0" fontId="11" fillId="37" borderId="142" applyNumberFormat="0" applyFont="0" applyAlignment="0" applyProtection="0"/>
    <xf numFmtId="0" fontId="11" fillId="37" borderId="142" applyNumberFormat="0" applyFont="0" applyAlignment="0" applyProtection="0"/>
    <xf numFmtId="0" fontId="11" fillId="37" borderId="142" applyNumberFormat="0" applyFont="0" applyAlignment="0" applyProtection="0"/>
    <xf numFmtId="0" fontId="11" fillId="37" borderId="142" applyNumberFormat="0" applyFont="0" applyAlignment="0" applyProtection="0"/>
    <xf numFmtId="178" fontId="6" fillId="51" borderId="135" applyNumberFormat="0" applyProtection="0">
      <alignment horizontal="left" vertical="center" indent="1"/>
    </xf>
    <xf numFmtId="4" fontId="202" fillId="62" borderId="135" applyNumberFormat="0" applyProtection="0">
      <alignment horizontal="right" vertical="center"/>
    </xf>
    <xf numFmtId="4" fontId="54" fillId="62" borderId="135" applyNumberFormat="0" applyProtection="0">
      <alignment horizontal="right" vertical="center"/>
    </xf>
    <xf numFmtId="4" fontId="54" fillId="62" borderId="135" applyNumberFormat="0" applyProtection="0">
      <alignment horizontal="right" vertical="center"/>
    </xf>
    <xf numFmtId="4" fontId="65" fillId="0" borderId="140" applyNumberFormat="0" applyProtection="0">
      <alignment horizontal="right" vertical="center"/>
    </xf>
    <xf numFmtId="4" fontId="54" fillId="32" borderId="135" applyNumberFormat="0" applyProtection="0">
      <alignment horizontal="left" vertical="center" indent="1"/>
    </xf>
    <xf numFmtId="4" fontId="54" fillId="32" borderId="135" applyNumberFormat="0" applyProtection="0">
      <alignment horizontal="left" vertical="center" indent="1"/>
    </xf>
    <xf numFmtId="0" fontId="6" fillId="31" borderId="135" applyNumberFormat="0" applyProtection="0">
      <alignment horizontal="left" vertical="center" indent="1"/>
    </xf>
    <xf numFmtId="178" fontId="138" fillId="0" borderId="121" applyNumberFormat="0" applyFont="0" applyAlignment="0" applyProtection="0"/>
    <xf numFmtId="201" fontId="6" fillId="67" borderId="135" applyNumberFormat="0" applyProtection="0">
      <alignment horizontal="left" vertical="center" indent="1"/>
    </xf>
    <xf numFmtId="178" fontId="6" fillId="64" borderId="135" applyNumberFormat="0" applyProtection="0">
      <alignment horizontal="left" vertical="center" indent="1"/>
    </xf>
    <xf numFmtId="201" fontId="6" fillId="65" borderId="135" applyNumberFormat="0" applyProtection="0">
      <alignment horizontal="left" vertical="center" indent="1"/>
    </xf>
    <xf numFmtId="178" fontId="6" fillId="64" borderId="135" applyNumberFormat="0" applyProtection="0">
      <alignment horizontal="left" vertical="center" indent="1"/>
    </xf>
    <xf numFmtId="201" fontId="6" fillId="69" borderId="153" applyNumberFormat="0" applyProtection="0">
      <alignment horizontal="left" vertical="center" indent="1"/>
    </xf>
    <xf numFmtId="0" fontId="6" fillId="31" borderId="153" applyNumberFormat="0" applyProtection="0">
      <alignment horizontal="left" vertical="center" indent="1"/>
    </xf>
    <xf numFmtId="178" fontId="138" fillId="0" borderId="138" applyNumberFormat="0" applyFont="0" applyAlignment="0" applyProtection="0"/>
    <xf numFmtId="178" fontId="6" fillId="66" borderId="153" applyNumberFormat="0" applyProtection="0">
      <alignment horizontal="left" vertical="center" indent="1"/>
    </xf>
    <xf numFmtId="0" fontId="6" fillId="66" borderId="153" applyNumberFormat="0" applyProtection="0">
      <alignment horizontal="left" vertical="center" indent="1"/>
    </xf>
    <xf numFmtId="178" fontId="6" fillId="65" borderId="153" applyNumberFormat="0" applyProtection="0">
      <alignment horizontal="left" vertical="center" indent="1"/>
    </xf>
    <xf numFmtId="178" fontId="6" fillId="51" borderId="153" applyNumberFormat="0" applyProtection="0">
      <alignment horizontal="left" vertical="center" indent="1"/>
    </xf>
    <xf numFmtId="4" fontId="54" fillId="54" borderId="153" applyNumberFormat="0" applyProtection="0">
      <alignment horizontal="right" vertical="center"/>
    </xf>
    <xf numFmtId="4" fontId="54" fillId="53" borderId="153" applyNumberFormat="0" applyProtection="0">
      <alignment horizontal="right" vertical="center"/>
    </xf>
    <xf numFmtId="4" fontId="202" fillId="34" borderId="153" applyNumberFormat="0" applyProtection="0">
      <alignment vertical="center"/>
    </xf>
    <xf numFmtId="180" fontId="51" fillId="0" borderId="104" applyFill="0" applyProtection="0"/>
    <xf numFmtId="180" fontId="51" fillId="0" borderId="104" applyFill="0" applyProtection="0"/>
    <xf numFmtId="180" fontId="51" fillId="0" borderId="104" applyFill="0" applyProtection="0"/>
    <xf numFmtId="180" fontId="51" fillId="0" borderId="104" applyFill="0" applyProtection="0"/>
    <xf numFmtId="180" fontId="51" fillId="0" borderId="104" applyFill="0" applyProtection="0"/>
    <xf numFmtId="180" fontId="51" fillId="0" borderId="104" applyFill="0" applyProtection="0"/>
    <xf numFmtId="180" fontId="51" fillId="0" borderId="104" applyFill="0" applyProtection="0"/>
    <xf numFmtId="180" fontId="51" fillId="0" borderId="104" applyFill="0" applyProtection="0"/>
    <xf numFmtId="180" fontId="51" fillId="0" borderId="104" applyFill="0" applyProtection="0"/>
    <xf numFmtId="180" fontId="51" fillId="0" borderId="104" applyFill="0" applyProtection="0"/>
    <xf numFmtId="180" fontId="51" fillId="0" borderId="104" applyFill="0" applyProtection="0"/>
    <xf numFmtId="4" fontId="54" fillId="34" borderId="153" applyNumberFormat="0" applyProtection="0">
      <alignment vertical="center"/>
    </xf>
    <xf numFmtId="0" fontId="44" fillId="26" borderId="105" applyNumberFormat="0" applyAlignment="0" applyProtection="0"/>
    <xf numFmtId="0" fontId="44" fillId="26" borderId="105" applyNumberFormat="0" applyAlignment="0" applyProtection="0"/>
    <xf numFmtId="0" fontId="44" fillId="26" borderId="105" applyNumberFormat="0" applyAlignment="0" applyProtection="0"/>
    <xf numFmtId="0" fontId="44" fillId="26" borderId="105" applyNumberFormat="0" applyAlignment="0" applyProtection="0"/>
    <xf numFmtId="0" fontId="44" fillId="26" borderId="105" applyNumberFormat="0" applyAlignment="0" applyProtection="0"/>
    <xf numFmtId="0" fontId="44" fillId="26" borderId="105" applyNumberFormat="0" applyAlignment="0" applyProtection="0"/>
    <xf numFmtId="0" fontId="44" fillId="26" borderId="105" applyNumberFormat="0" applyAlignment="0" applyProtection="0"/>
    <xf numFmtId="0" fontId="44" fillId="26" borderId="105" applyNumberFormat="0" applyAlignment="0" applyProtection="0"/>
    <xf numFmtId="0" fontId="44" fillId="26" borderId="105" applyNumberFormat="0" applyAlignment="0" applyProtection="0"/>
    <xf numFmtId="0" fontId="44" fillId="26" borderId="105" applyNumberFormat="0" applyAlignment="0" applyProtection="0"/>
    <xf numFmtId="0" fontId="44" fillId="26" borderId="105" applyNumberFormat="0" applyAlignment="0" applyProtection="0"/>
    <xf numFmtId="0" fontId="44" fillId="26" borderId="105" applyNumberFormat="0" applyAlignment="0" applyProtection="0"/>
    <xf numFmtId="0" fontId="44" fillId="26" borderId="105" applyNumberFormat="0" applyAlignment="0" applyProtection="0"/>
    <xf numFmtId="0" fontId="45" fillId="26" borderId="105" applyNumberFormat="0" applyAlignment="0" applyProtection="0"/>
    <xf numFmtId="0" fontId="45" fillId="26" borderId="105" applyNumberFormat="0" applyAlignment="0" applyProtection="0"/>
    <xf numFmtId="0" fontId="45" fillId="26" borderId="105" applyNumberFormat="0" applyAlignment="0" applyProtection="0"/>
    <xf numFmtId="0" fontId="45" fillId="26" borderId="105" applyNumberFormat="0" applyAlignment="0" applyProtection="0"/>
    <xf numFmtId="0" fontId="45" fillId="26" borderId="105" applyNumberFormat="0" applyAlignment="0" applyProtection="0"/>
    <xf numFmtId="0" fontId="45" fillId="26" borderId="105" applyNumberFormat="0" applyAlignment="0" applyProtection="0"/>
    <xf numFmtId="0" fontId="45" fillId="26" borderId="105" applyNumberFormat="0" applyAlignment="0" applyProtection="0"/>
    <xf numFmtId="0" fontId="45" fillId="26" borderId="105" applyNumberFormat="0" applyAlignment="0" applyProtection="0"/>
    <xf numFmtId="0" fontId="45" fillId="26" borderId="105" applyNumberFormat="0" applyAlignment="0" applyProtection="0"/>
    <xf numFmtId="0" fontId="45" fillId="26" borderId="105" applyNumberFormat="0" applyAlignment="0" applyProtection="0"/>
    <xf numFmtId="0" fontId="45" fillId="26" borderId="105" applyNumberFormat="0" applyAlignment="0" applyProtection="0"/>
    <xf numFmtId="0" fontId="45" fillId="26" borderId="105" applyNumberFormat="0" applyAlignment="0" applyProtection="0"/>
    <xf numFmtId="0" fontId="44" fillId="26" borderId="105" applyNumberFormat="0" applyAlignment="0" applyProtection="0"/>
    <xf numFmtId="5" fontId="38" fillId="0" borderId="104" applyAlignment="0" applyProtection="0"/>
    <xf numFmtId="5" fontId="38" fillId="0" borderId="104" applyAlignment="0" applyProtection="0"/>
    <xf numFmtId="5" fontId="38" fillId="0" borderId="104" applyAlignment="0" applyProtection="0"/>
    <xf numFmtId="5" fontId="38" fillId="0" borderId="104" applyAlignment="0" applyProtection="0"/>
    <xf numFmtId="5" fontId="38" fillId="0" borderId="104" applyAlignment="0" applyProtection="0"/>
    <xf numFmtId="5" fontId="38" fillId="0" borderId="104" applyAlignment="0" applyProtection="0"/>
    <xf numFmtId="5" fontId="38" fillId="0" borderId="104" applyAlignment="0" applyProtection="0"/>
    <xf numFmtId="5" fontId="38" fillId="0" borderId="104" applyAlignment="0" applyProtection="0"/>
    <xf numFmtId="5" fontId="38" fillId="0" borderId="104" applyAlignment="0" applyProtection="0"/>
    <xf numFmtId="5" fontId="38" fillId="0" borderId="104" applyAlignment="0" applyProtection="0"/>
    <xf numFmtId="5" fontId="38" fillId="0" borderId="104" applyAlignment="0" applyProtection="0"/>
    <xf numFmtId="5" fontId="38" fillId="0" borderId="104" applyAlignment="0" applyProtection="0"/>
    <xf numFmtId="5" fontId="38" fillId="0" borderId="104" applyAlignment="0" applyProtection="0"/>
    <xf numFmtId="5" fontId="39" fillId="0" borderId="104" applyAlignment="0" applyProtection="0"/>
    <xf numFmtId="5" fontId="39" fillId="0" borderId="104" applyAlignment="0" applyProtection="0"/>
    <xf numFmtId="5" fontId="39" fillId="0" borderId="104" applyAlignment="0" applyProtection="0"/>
    <xf numFmtId="5" fontId="39" fillId="0" borderId="104" applyAlignment="0" applyProtection="0"/>
    <xf numFmtId="5" fontId="39" fillId="0" borderId="104" applyAlignment="0" applyProtection="0"/>
    <xf numFmtId="5" fontId="39" fillId="0" borderId="104" applyAlignment="0" applyProtection="0"/>
    <xf numFmtId="5" fontId="39" fillId="0" borderId="104" applyAlignment="0" applyProtection="0"/>
    <xf numFmtId="5" fontId="39" fillId="0" borderId="104" applyAlignment="0" applyProtection="0"/>
    <xf numFmtId="5" fontId="39" fillId="0" borderId="104" applyAlignment="0" applyProtection="0"/>
    <xf numFmtId="5" fontId="39" fillId="0" borderId="104" applyAlignment="0" applyProtection="0"/>
    <xf numFmtId="5" fontId="39" fillId="0" borderId="104" applyAlignment="0" applyProtection="0"/>
    <xf numFmtId="5" fontId="39" fillId="0" borderId="104" applyAlignment="0" applyProtection="0"/>
    <xf numFmtId="5" fontId="39" fillId="0" borderId="104" applyAlignment="0" applyProtection="0"/>
    <xf numFmtId="5" fontId="39" fillId="0" borderId="104" applyAlignment="0" applyProtection="0"/>
    <xf numFmtId="5" fontId="38" fillId="0" borderId="104" applyAlignment="0" applyProtection="0"/>
    <xf numFmtId="4" fontId="22" fillId="64" borderId="143" applyNumberFormat="0" applyProtection="0">
      <alignment horizontal="left" vertical="center" indent="1"/>
    </xf>
    <xf numFmtId="178" fontId="6" fillId="65" borderId="143" applyNumberFormat="0" applyProtection="0">
      <alignment horizontal="left" vertical="center" indent="1"/>
    </xf>
    <xf numFmtId="178" fontId="6" fillId="66" borderId="143" applyNumberFormat="0" applyProtection="0">
      <alignment horizontal="left" vertical="center" indent="1"/>
    </xf>
    <xf numFmtId="0" fontId="6" fillId="66" borderId="143" applyNumberFormat="0" applyProtection="0">
      <alignment horizontal="left" vertical="center" indent="1"/>
    </xf>
    <xf numFmtId="201" fontId="6" fillId="67" borderId="143" applyNumberFormat="0" applyProtection="0">
      <alignment horizontal="left" vertical="center" indent="1"/>
    </xf>
    <xf numFmtId="0" fontId="6" fillId="66" borderId="143" applyNumberFormat="0" applyProtection="0">
      <alignment horizontal="left" vertical="center" indent="1"/>
    </xf>
    <xf numFmtId="178" fontId="6" fillId="66" borderId="143" applyNumberFormat="0" applyProtection="0">
      <alignment horizontal="left" vertical="center" indent="1"/>
    </xf>
    <xf numFmtId="178" fontId="6" fillId="66" borderId="143" applyNumberFormat="0" applyProtection="0">
      <alignment horizontal="left" vertical="center" indent="1"/>
    </xf>
    <xf numFmtId="178" fontId="6" fillId="66" borderId="143" applyNumberFormat="0" applyProtection="0">
      <alignment horizontal="left" vertical="center" indent="1"/>
    </xf>
    <xf numFmtId="0" fontId="6" fillId="66" borderId="143" applyNumberFormat="0" applyProtection="0">
      <alignment horizontal="left" vertical="center" indent="1"/>
    </xf>
    <xf numFmtId="0" fontId="6" fillId="31" borderId="143" applyNumberFormat="0" applyProtection="0">
      <alignment horizontal="left" vertical="center" indent="1"/>
    </xf>
    <xf numFmtId="178" fontId="6" fillId="31" borderId="143" applyNumberFormat="0" applyProtection="0">
      <alignment horizontal="left" vertical="center" indent="1"/>
    </xf>
    <xf numFmtId="201" fontId="6" fillId="68" borderId="143" applyNumberFormat="0" applyProtection="0">
      <alignment horizontal="left" vertical="center" indent="1"/>
    </xf>
    <xf numFmtId="178" fontId="6" fillId="31" borderId="143" applyNumberFormat="0" applyProtection="0">
      <alignment horizontal="left" vertical="center" indent="1"/>
    </xf>
    <xf numFmtId="201" fontId="6" fillId="68" borderId="143" applyNumberFormat="0" applyProtection="0">
      <alignment horizontal="left" vertical="center" indent="1"/>
    </xf>
    <xf numFmtId="0" fontId="6" fillId="31" borderId="143" applyNumberFormat="0" applyProtection="0">
      <alignment horizontal="left" vertical="center" indent="1"/>
    </xf>
    <xf numFmtId="0" fontId="115" fillId="26" borderId="153" applyNumberFormat="0" applyAlignment="0" applyProtection="0"/>
    <xf numFmtId="0" fontId="115" fillId="26" borderId="153" applyNumberFormat="0" applyAlignment="0" applyProtection="0"/>
    <xf numFmtId="0" fontId="115" fillId="26" borderId="153" applyNumberFormat="0" applyAlignment="0" applyProtection="0"/>
    <xf numFmtId="0" fontId="115" fillId="26" borderId="153" applyNumberFormat="0" applyAlignment="0" applyProtection="0"/>
    <xf numFmtId="0" fontId="115" fillId="26" borderId="153" applyNumberFormat="0" applyAlignment="0" applyProtection="0"/>
    <xf numFmtId="0" fontId="115" fillId="26" borderId="153" applyNumberFormat="0" applyAlignment="0" applyProtection="0"/>
    <xf numFmtId="0" fontId="73" fillId="13" borderId="151" applyNumberFormat="0" applyAlignment="0" applyProtection="0"/>
    <xf numFmtId="0" fontId="73" fillId="13" borderId="151" applyNumberFormat="0" applyAlignment="0" applyProtection="0"/>
    <xf numFmtId="0" fontId="73" fillId="13" borderId="151" applyNumberFormat="0" applyAlignment="0" applyProtection="0"/>
    <xf numFmtId="0" fontId="73" fillId="13" borderId="151" applyNumberFormat="0" applyAlignment="0" applyProtection="0"/>
    <xf numFmtId="0" fontId="116" fillId="26" borderId="151" applyNumberFormat="0" applyAlignment="0" applyProtection="0"/>
    <xf numFmtId="0" fontId="116" fillId="26" borderId="151" applyNumberFormat="0" applyAlignment="0" applyProtection="0"/>
    <xf numFmtId="0" fontId="116" fillId="26" borderId="151" applyNumberFormat="0" applyAlignment="0" applyProtection="0"/>
    <xf numFmtId="0" fontId="6" fillId="37" borderId="152" applyNumberFormat="0" applyFont="0" applyAlignment="0" applyProtection="0"/>
    <xf numFmtId="0" fontId="6" fillId="37" borderId="152" applyNumberFormat="0" applyFont="0" applyAlignment="0" applyProtection="0"/>
    <xf numFmtId="0" fontId="6" fillId="37" borderId="152" applyNumberFormat="0" applyFont="0" applyAlignment="0" applyProtection="0"/>
    <xf numFmtId="0" fontId="6" fillId="37" borderId="152" applyNumberFormat="0" applyFont="0" applyAlignment="0" applyProtection="0"/>
    <xf numFmtId="0" fontId="6" fillId="37" borderId="152" applyNumberFormat="0" applyFont="0" applyAlignment="0" applyProtection="0"/>
    <xf numFmtId="0" fontId="6" fillId="37" borderId="152" applyNumberFormat="0" applyFont="0" applyAlignment="0" applyProtection="0"/>
    <xf numFmtId="0" fontId="126" fillId="0" borderId="155" applyNumberFormat="0" applyFill="0" applyAlignment="0" applyProtection="0"/>
    <xf numFmtId="0" fontId="126" fillId="0" borderId="155" applyNumberFormat="0" applyFill="0" applyAlignment="0" applyProtection="0"/>
    <xf numFmtId="0" fontId="126" fillId="0" borderId="155" applyNumberFormat="0" applyFill="0" applyAlignment="0" applyProtection="0"/>
    <xf numFmtId="178" fontId="138" fillId="0" borderId="110" applyNumberFormat="0" applyFont="0" applyAlignment="0" applyProtection="0"/>
    <xf numFmtId="178" fontId="138" fillId="0" borderId="111" applyNumberFormat="0" applyFont="0" applyAlignment="0" applyProtection="0"/>
    <xf numFmtId="178" fontId="6" fillId="64" borderId="125" applyNumberFormat="0" applyProtection="0">
      <alignment horizontal="left" vertical="center" indent="1"/>
    </xf>
    <xf numFmtId="178" fontId="6" fillId="64" borderId="125" applyNumberFormat="0" applyProtection="0">
      <alignment horizontal="left" vertical="center" indent="1"/>
    </xf>
    <xf numFmtId="201" fontId="6" fillId="67" borderId="125" applyNumberFormat="0" applyProtection="0">
      <alignment horizontal="left" vertical="center" indent="1"/>
    </xf>
    <xf numFmtId="178" fontId="6" fillId="51" borderId="107" applyNumberFormat="0" applyProtection="0">
      <alignment horizontal="left" vertical="center" indent="1"/>
    </xf>
    <xf numFmtId="0" fontId="6" fillId="51" borderId="107" applyNumberFormat="0" applyProtection="0">
      <alignment horizontal="left" vertical="center" indent="1"/>
    </xf>
    <xf numFmtId="0" fontId="11" fillId="37" borderId="134" applyNumberFormat="0" applyFont="0" applyAlignment="0" applyProtection="0"/>
    <xf numFmtId="0" fontId="6" fillId="51" borderId="107" applyNumberFormat="0" applyProtection="0">
      <alignment horizontal="left" vertical="center" indent="1"/>
    </xf>
    <xf numFmtId="178" fontId="6" fillId="51" borderId="107" applyNumberFormat="0" applyProtection="0">
      <alignment horizontal="left" vertical="center" indent="1"/>
    </xf>
    <xf numFmtId="178" fontId="6" fillId="51" borderId="107" applyNumberFormat="0" applyProtection="0">
      <alignment horizontal="left" vertical="center" indent="1"/>
    </xf>
    <xf numFmtId="0" fontId="6" fillId="51" borderId="107" applyNumberFormat="0" applyProtection="0">
      <alignment horizontal="left" vertical="center" indent="1"/>
    </xf>
    <xf numFmtId="4" fontId="22" fillId="62" borderId="107" applyNumberFormat="0" applyProtection="0">
      <alignment horizontal="left" vertical="center" indent="1"/>
    </xf>
    <xf numFmtId="4" fontId="22" fillId="62" borderId="107" applyNumberFormat="0" applyProtection="0">
      <alignment horizontal="left" vertical="center" indent="1"/>
    </xf>
    <xf numFmtId="4" fontId="22" fillId="64" borderId="107" applyNumberFormat="0" applyProtection="0">
      <alignment horizontal="left" vertical="center" indent="1"/>
    </xf>
    <xf numFmtId="4" fontId="22" fillId="64" borderId="107" applyNumberFormat="0" applyProtection="0">
      <alignment horizontal="left" vertical="center" indent="1"/>
    </xf>
    <xf numFmtId="0" fontId="6" fillId="64" borderId="107" applyNumberFormat="0" applyProtection="0">
      <alignment horizontal="left" vertical="center" indent="1"/>
    </xf>
    <xf numFmtId="178" fontId="6" fillId="65" borderId="107" applyNumberFormat="0" applyProtection="0">
      <alignment horizontal="left" vertical="center" indent="1"/>
    </xf>
    <xf numFmtId="178" fontId="6" fillId="64" borderId="107" applyNumberFormat="0" applyProtection="0">
      <alignment horizontal="left" vertical="center" indent="1"/>
    </xf>
    <xf numFmtId="178" fontId="6" fillId="66" borderId="107" applyNumberFormat="0" applyProtection="0">
      <alignment horizontal="left" vertical="center" indent="1"/>
    </xf>
    <xf numFmtId="201" fontId="6" fillId="67" borderId="107" applyNumberFormat="0" applyProtection="0">
      <alignment horizontal="left" vertical="center" indent="1"/>
    </xf>
    <xf numFmtId="0" fontId="6" fillId="31" borderId="107" applyNumberFormat="0" applyProtection="0">
      <alignment horizontal="left" vertical="center" indent="1"/>
    </xf>
    <xf numFmtId="178" fontId="6" fillId="31" borderId="107" applyNumberFormat="0" applyProtection="0">
      <alignment horizontal="left" vertical="center" indent="1"/>
    </xf>
    <xf numFmtId="0" fontId="6" fillId="31" borderId="107" applyNumberFormat="0" applyProtection="0">
      <alignment horizontal="left" vertical="center" indent="1"/>
    </xf>
    <xf numFmtId="4" fontId="54" fillId="32" borderId="107" applyNumberFormat="0" applyProtection="0">
      <alignment horizontal="left" vertical="center" indent="1"/>
    </xf>
    <xf numFmtId="4" fontId="54" fillId="32" borderId="107" applyNumberFormat="0" applyProtection="0">
      <alignment horizontal="left" vertical="center" indent="1"/>
    </xf>
    <xf numFmtId="4" fontId="54" fillId="62" borderId="107" applyNumberFormat="0" applyProtection="0">
      <alignment horizontal="right" vertical="center"/>
    </xf>
    <xf numFmtId="4" fontId="54" fillId="62" borderId="107" applyNumberFormat="0" applyProtection="0">
      <alignment horizontal="right" vertical="center"/>
    </xf>
    <xf numFmtId="4" fontId="65" fillId="20" borderId="112" applyNumberFormat="0" applyProtection="0">
      <alignment horizontal="left" vertical="center" indent="1"/>
    </xf>
    <xf numFmtId="0" fontId="6" fillId="51" borderId="107" applyNumberFormat="0" applyProtection="0">
      <alignment horizontal="left" vertical="center" indent="1"/>
    </xf>
    <xf numFmtId="0" fontId="6" fillId="51" borderId="107" applyNumberFormat="0" applyProtection="0">
      <alignment horizontal="left" vertical="center" indent="1"/>
    </xf>
    <xf numFmtId="178" fontId="6" fillId="51" borderId="107" applyNumberFormat="0" applyProtection="0">
      <alignment horizontal="left" vertical="center" indent="1"/>
    </xf>
    <xf numFmtId="178" fontId="6" fillId="51" borderId="107" applyNumberFormat="0" applyProtection="0">
      <alignment horizontal="left" vertical="center" indent="1"/>
    </xf>
    <xf numFmtId="0" fontId="6" fillId="51" borderId="107" applyNumberFormat="0" applyProtection="0">
      <alignment horizontal="left" vertical="center" indent="1"/>
    </xf>
    <xf numFmtId="0" fontId="11" fillId="37" borderId="134" applyNumberFormat="0" applyFont="0" applyAlignment="0" applyProtection="0"/>
    <xf numFmtId="0" fontId="11" fillId="37" borderId="134" applyNumberFormat="0" applyFont="0" applyAlignment="0" applyProtection="0"/>
    <xf numFmtId="0" fontId="11" fillId="37" borderId="134" applyNumberFormat="0" applyFont="0" applyAlignment="0" applyProtection="0"/>
    <xf numFmtId="0" fontId="6" fillId="37" borderId="134" applyNumberFormat="0" applyFont="0" applyAlignment="0" applyProtection="0"/>
    <xf numFmtId="49" fontId="207" fillId="48" borderId="108">
      <alignment horizontal="center"/>
    </xf>
    <xf numFmtId="0" fontId="126" fillId="0" borderId="119" applyNumberFormat="0" applyFill="0" applyAlignment="0" applyProtection="0"/>
    <xf numFmtId="0" fontId="11" fillId="37" borderId="142" applyNumberFormat="0" applyFont="0" applyAlignment="0" applyProtection="0"/>
    <xf numFmtId="0" fontId="11" fillId="37" borderId="142" applyNumberFormat="0" applyFont="0" applyAlignment="0" applyProtection="0"/>
    <xf numFmtId="0" fontId="126" fillId="0" borderId="145" applyNumberFormat="0" applyFill="0" applyAlignment="0" applyProtection="0"/>
    <xf numFmtId="0" fontId="126" fillId="0" borderId="145" applyNumberFormat="0" applyFill="0" applyAlignment="0" applyProtection="0"/>
    <xf numFmtId="0" fontId="11" fillId="37" borderId="116" applyNumberFormat="0" applyFont="0" applyAlignment="0" applyProtection="0"/>
    <xf numFmtId="0" fontId="11" fillId="37" borderId="116" applyNumberFormat="0" applyFont="0" applyAlignment="0" applyProtection="0"/>
    <xf numFmtId="0" fontId="11" fillId="37" borderId="116" applyNumberFormat="0" applyFont="0" applyAlignment="0" applyProtection="0"/>
    <xf numFmtId="0" fontId="11" fillId="37" borderId="116" applyNumberFormat="0" applyFont="0" applyAlignment="0" applyProtection="0"/>
    <xf numFmtId="0" fontId="11" fillId="37" borderId="116" applyNumberFormat="0" applyFont="0" applyAlignment="0" applyProtection="0"/>
    <xf numFmtId="0" fontId="11" fillId="37" borderId="116" applyNumberFormat="0" applyFont="0" applyAlignment="0" applyProtection="0"/>
    <xf numFmtId="0" fontId="11" fillId="37" borderId="116" applyNumberFormat="0" applyFont="0" applyAlignment="0" applyProtection="0"/>
    <xf numFmtId="0" fontId="11" fillId="37" borderId="116" applyNumberFormat="0" applyFont="0" applyAlignment="0" applyProtection="0"/>
    <xf numFmtId="0" fontId="11" fillId="37" borderId="116" applyNumberFormat="0" applyFont="0" applyAlignment="0" applyProtection="0"/>
    <xf numFmtId="0" fontId="11" fillId="37" borderId="116" applyNumberFormat="0" applyFont="0" applyAlignment="0" applyProtection="0"/>
    <xf numFmtId="0" fontId="11" fillId="37" borderId="116" applyNumberFormat="0" applyFont="0" applyAlignment="0" applyProtection="0"/>
    <xf numFmtId="0" fontId="11" fillId="37" borderId="116" applyNumberFormat="0" applyFont="0" applyAlignment="0" applyProtection="0"/>
    <xf numFmtId="0" fontId="11" fillId="37" borderId="116" applyNumberFormat="0" applyFont="0" applyAlignment="0" applyProtection="0"/>
    <xf numFmtId="0" fontId="11" fillId="37" borderId="116" applyNumberFormat="0" applyFont="0" applyAlignment="0" applyProtection="0"/>
    <xf numFmtId="0" fontId="11" fillId="37" borderId="116" applyNumberFormat="0" applyFont="0" applyAlignment="0" applyProtection="0"/>
    <xf numFmtId="0" fontId="6" fillId="37" borderId="116" applyNumberFormat="0" applyFont="0" applyAlignment="0" applyProtection="0"/>
    <xf numFmtId="0" fontId="6" fillId="37" borderId="116" applyNumberFormat="0" applyFont="0" applyAlignment="0" applyProtection="0"/>
    <xf numFmtId="0" fontId="6" fillId="37" borderId="116" applyNumberFormat="0" applyFont="0" applyAlignment="0" applyProtection="0"/>
    <xf numFmtId="0" fontId="6" fillId="37" borderId="116" applyNumberFormat="0" applyFont="0" applyAlignment="0" applyProtection="0"/>
    <xf numFmtId="0" fontId="126" fillId="0" borderId="119" applyNumberFormat="0" applyFill="0" applyAlignment="0" applyProtection="0"/>
    <xf numFmtId="0" fontId="126" fillId="0" borderId="119" applyNumberFormat="0" applyFill="0" applyAlignment="0" applyProtection="0"/>
    <xf numFmtId="0" fontId="126" fillId="0" borderId="119" applyNumberFormat="0" applyFill="0" applyAlignment="0" applyProtection="0"/>
    <xf numFmtId="0" fontId="126" fillId="0" borderId="119" applyNumberFormat="0" applyFill="0" applyAlignment="0" applyProtection="0"/>
    <xf numFmtId="0" fontId="11" fillId="37" borderId="124" applyNumberFormat="0" applyFont="0" applyAlignment="0" applyProtection="0"/>
    <xf numFmtId="0" fontId="11" fillId="37" borderId="124" applyNumberFormat="0" applyFont="0" applyAlignment="0" applyProtection="0"/>
    <xf numFmtId="0" fontId="11" fillId="37" borderId="124" applyNumberFormat="0" applyFont="0" applyAlignment="0" applyProtection="0"/>
    <xf numFmtId="0" fontId="116" fillId="26" borderId="115" applyNumberFormat="0" applyAlignment="0" applyProtection="0"/>
    <xf numFmtId="0" fontId="73" fillId="13" borderId="115" applyNumberFormat="0" applyAlignment="0" applyProtection="0"/>
    <xf numFmtId="4" fontId="54" fillId="32" borderId="143" applyNumberFormat="0" applyProtection="0">
      <alignment horizontal="left" vertical="center" indent="1"/>
    </xf>
    <xf numFmtId="4" fontId="54" fillId="62" borderId="143" applyNumberFormat="0" applyProtection="0">
      <alignment horizontal="right" vertical="center"/>
    </xf>
    <xf numFmtId="4" fontId="65" fillId="0" borderId="148" applyNumberFormat="0" applyProtection="0">
      <alignment horizontal="right" vertical="center"/>
    </xf>
    <xf numFmtId="49" fontId="13" fillId="3" borderId="118">
      <alignment vertical="center"/>
    </xf>
    <xf numFmtId="49" fontId="13" fillId="3" borderId="118">
      <alignment vertical="center"/>
    </xf>
    <xf numFmtId="49" fontId="13" fillId="3" borderId="118">
      <alignment vertical="center"/>
    </xf>
    <xf numFmtId="49" fontId="13" fillId="3" borderId="118">
      <alignment vertical="center"/>
    </xf>
    <xf numFmtId="49" fontId="13" fillId="3" borderId="118">
      <alignment vertical="center"/>
    </xf>
    <xf numFmtId="49" fontId="13" fillId="3" borderId="118">
      <alignment vertical="center"/>
    </xf>
    <xf numFmtId="0" fontId="6" fillId="37" borderId="152" applyNumberFormat="0" applyFont="0" applyAlignment="0" applyProtection="0"/>
    <xf numFmtId="5" fontId="39" fillId="0" borderId="150" applyAlignment="0" applyProtection="0"/>
    <xf numFmtId="49" fontId="207" fillId="48" borderId="136">
      <alignment vertical="center"/>
    </xf>
    <xf numFmtId="4" fontId="54" fillId="57" borderId="135" applyNumberFormat="0" applyProtection="0">
      <alignment horizontal="right" vertical="center"/>
    </xf>
    <xf numFmtId="180" fontId="51" fillId="0" borderId="114" applyFill="0" applyProtection="0"/>
    <xf numFmtId="180" fontId="51" fillId="0" borderId="114" applyFill="0" applyProtection="0"/>
    <xf numFmtId="0" fontId="44" fillId="26" borderId="115" applyNumberFormat="0" applyAlignment="0" applyProtection="0"/>
    <xf numFmtId="0" fontId="44" fillId="26" borderId="115" applyNumberFormat="0" applyAlignment="0" applyProtection="0"/>
    <xf numFmtId="0" fontId="44" fillId="26" borderId="115" applyNumberFormat="0" applyAlignment="0" applyProtection="0"/>
    <xf numFmtId="5" fontId="38" fillId="0" borderId="114" applyAlignment="0" applyProtection="0"/>
    <xf numFmtId="5" fontId="38" fillId="0" borderId="114" applyAlignment="0" applyProtection="0"/>
    <xf numFmtId="5" fontId="38" fillId="0" borderId="114" applyAlignment="0" applyProtection="0"/>
    <xf numFmtId="5" fontId="38" fillId="0" borderId="114" applyAlignment="0" applyProtection="0"/>
    <xf numFmtId="0" fontId="11" fillId="37" borderId="124" applyNumberFormat="0" applyFont="0" applyAlignment="0" applyProtection="0"/>
    <xf numFmtId="0" fontId="73" fillId="13" borderId="105" applyNumberFormat="0" applyAlignment="0" applyProtection="0"/>
    <xf numFmtId="0" fontId="73" fillId="13" borderId="105" applyNumberFormat="0" applyAlignment="0" applyProtection="0"/>
    <xf numFmtId="0" fontId="73" fillId="13" borderId="105" applyNumberFormat="0" applyAlignment="0" applyProtection="0"/>
    <xf numFmtId="0" fontId="73" fillId="13" borderId="105" applyNumberFormat="0" applyAlignment="0" applyProtection="0"/>
    <xf numFmtId="0" fontId="73" fillId="13" borderId="105" applyNumberFormat="0" applyAlignment="0" applyProtection="0"/>
    <xf numFmtId="0" fontId="73" fillId="13" borderId="105" applyNumberFormat="0" applyAlignment="0" applyProtection="0"/>
    <xf numFmtId="49" fontId="12" fillId="3" borderId="126">
      <alignment vertical="center"/>
    </xf>
    <xf numFmtId="0" fontId="115" fillId="26" borderId="153" applyNumberFormat="0" applyAlignment="0" applyProtection="0"/>
    <xf numFmtId="0" fontId="11" fillId="37" borderId="116" applyNumberFormat="0" applyFont="0" applyAlignment="0" applyProtection="0"/>
    <xf numFmtId="0" fontId="11" fillId="37" borderId="116" applyNumberFormat="0" applyFont="0" applyAlignment="0" applyProtection="0"/>
    <xf numFmtId="49" fontId="13" fillId="3" borderId="118">
      <alignment vertical="center"/>
    </xf>
    <xf numFmtId="49" fontId="13" fillId="3" borderId="118">
      <alignment vertical="center"/>
    </xf>
    <xf numFmtId="49" fontId="13" fillId="3" borderId="118">
      <alignment vertical="center"/>
    </xf>
    <xf numFmtId="49" fontId="12" fillId="3" borderId="118">
      <alignment vertical="center"/>
    </xf>
    <xf numFmtId="0" fontId="11" fillId="37" borderId="124" applyNumberFormat="0" applyFont="0" applyAlignment="0" applyProtection="0"/>
    <xf numFmtId="0" fontId="6" fillId="66" borderId="125" applyNumberFormat="0" applyProtection="0">
      <alignment horizontal="left" vertical="center" indent="1"/>
    </xf>
    <xf numFmtId="0" fontId="11" fillId="37" borderId="116" applyNumberFormat="0" applyFont="0" applyAlignment="0" applyProtection="0"/>
    <xf numFmtId="0" fontId="115" fillId="26" borderId="117" applyNumberFormat="0" applyAlignment="0" applyProtection="0"/>
    <xf numFmtId="0" fontId="6" fillId="0" borderId="0"/>
    <xf numFmtId="0" fontId="115" fillId="26" borderId="107" applyNumberFormat="0" applyAlignment="0" applyProtection="0"/>
    <xf numFmtId="0" fontId="115" fillId="26" borderId="107" applyNumberFormat="0" applyAlignment="0" applyProtection="0"/>
    <xf numFmtId="0" fontId="115" fillId="26" borderId="107" applyNumberFormat="0" applyAlignment="0" applyProtection="0"/>
    <xf numFmtId="0" fontId="115" fillId="26" borderId="107" applyNumberFormat="0" applyAlignment="0" applyProtection="0"/>
    <xf numFmtId="0" fontId="115" fillId="26" borderId="107" applyNumberFormat="0" applyAlignment="0" applyProtection="0"/>
    <xf numFmtId="0" fontId="115" fillId="26" borderId="107" applyNumberFormat="0" applyAlignment="0" applyProtection="0"/>
    <xf numFmtId="0" fontId="115" fillId="26" borderId="107" applyNumberFormat="0" applyAlignment="0" applyProtection="0"/>
    <xf numFmtId="0" fontId="115" fillId="26" borderId="107" applyNumberFormat="0" applyAlignment="0" applyProtection="0"/>
    <xf numFmtId="0" fontId="115" fillId="26" borderId="107" applyNumberFormat="0" applyAlignment="0" applyProtection="0"/>
    <xf numFmtId="0" fontId="1" fillId="0" borderId="0"/>
    <xf numFmtId="0" fontId="6" fillId="64" borderId="153" applyNumberFormat="0" applyProtection="0">
      <alignment horizontal="left" vertical="center" indent="1"/>
    </xf>
    <xf numFmtId="0" fontId="11" fillId="37" borderId="124" applyNumberFormat="0" applyFont="0" applyAlignment="0" applyProtection="0"/>
    <xf numFmtId="0" fontId="11" fillId="37" borderId="134" applyNumberFormat="0" applyFont="0" applyAlignment="0" applyProtection="0"/>
    <xf numFmtId="0" fontId="6" fillId="37" borderId="106" applyNumberFormat="0" applyFont="0" applyAlignment="0" applyProtection="0"/>
    <xf numFmtId="0" fontId="6" fillId="37" borderId="106" applyNumberFormat="0" applyFont="0" applyAlignment="0" applyProtection="0"/>
    <xf numFmtId="0" fontId="6" fillId="37" borderId="106" applyNumberFormat="0" applyFont="0" applyAlignment="0" applyProtection="0"/>
    <xf numFmtId="0" fontId="6" fillId="37" borderId="106" applyNumberFormat="0" applyFont="0" applyAlignment="0" applyProtection="0"/>
    <xf numFmtId="0" fontId="6" fillId="37" borderId="106" applyNumberFormat="0" applyFont="0" applyAlignment="0" applyProtection="0"/>
    <xf numFmtId="0" fontId="6" fillId="37" borderId="106" applyNumberFormat="0" applyFont="0" applyAlignment="0" applyProtection="0"/>
    <xf numFmtId="0" fontId="6" fillId="37" borderId="106" applyNumberFormat="0" applyFont="0" applyAlignment="0" applyProtection="0"/>
    <xf numFmtId="0" fontId="6" fillId="37" borderId="106" applyNumberFormat="0" applyFont="0" applyAlignment="0" applyProtection="0"/>
    <xf numFmtId="0" fontId="6" fillId="37" borderId="106" applyNumberFormat="0" applyFont="0" applyAlignment="0" applyProtection="0"/>
    <xf numFmtId="0" fontId="6" fillId="37" borderId="106" applyNumberFormat="0" applyFont="0" applyAlignment="0" applyProtection="0"/>
    <xf numFmtId="0" fontId="6" fillId="37" borderId="106" applyNumberFormat="0" applyFont="0" applyAlignment="0" applyProtection="0"/>
    <xf numFmtId="0" fontId="6" fillId="37" borderId="106" applyNumberFormat="0" applyFont="0" applyAlignment="0" applyProtection="0"/>
    <xf numFmtId="0" fontId="6" fillId="37" borderId="106" applyNumberFormat="0" applyFont="0" applyAlignment="0" applyProtection="0"/>
    <xf numFmtId="0" fontId="126" fillId="0" borderId="109" applyNumberFormat="0" applyFill="0" applyAlignment="0" applyProtection="0"/>
    <xf numFmtId="0" fontId="126" fillId="0" borderId="109" applyNumberFormat="0" applyFill="0" applyAlignment="0" applyProtection="0"/>
    <xf numFmtId="0" fontId="126" fillId="0" borderId="109" applyNumberFormat="0" applyFill="0" applyAlignment="0" applyProtection="0"/>
    <xf numFmtId="0" fontId="126" fillId="0" borderId="109" applyNumberFormat="0" applyFill="0" applyAlignment="0" applyProtection="0"/>
    <xf numFmtId="0" fontId="126" fillId="0" borderId="109" applyNumberFormat="0" applyFill="0" applyAlignment="0" applyProtection="0"/>
    <xf numFmtId="0" fontId="126" fillId="0" borderId="109" applyNumberFormat="0" applyFill="0" applyAlignment="0" applyProtection="0"/>
    <xf numFmtId="0" fontId="126" fillId="0" borderId="109" applyNumberFormat="0" applyFill="0" applyAlignment="0" applyProtection="0"/>
    <xf numFmtId="0" fontId="126" fillId="0" borderId="109" applyNumberFormat="0" applyFill="0" applyAlignment="0" applyProtection="0"/>
    <xf numFmtId="0" fontId="126" fillId="0" borderId="109" applyNumberFormat="0" applyFill="0" applyAlignment="0" applyProtection="0"/>
    <xf numFmtId="0" fontId="126" fillId="0" borderId="109" applyNumberFormat="0" applyFill="0" applyAlignment="0" applyProtection="0"/>
    <xf numFmtId="0" fontId="126" fillId="0" borderId="109" applyNumberFormat="0" applyFill="0" applyAlignment="0" applyProtection="0"/>
    <xf numFmtId="0" fontId="126" fillId="0" borderId="109" applyNumberFormat="0" applyFill="0" applyAlignment="0" applyProtection="0"/>
    <xf numFmtId="0" fontId="11" fillId="37" borderId="134" applyNumberFormat="0" applyFont="0" applyAlignment="0" applyProtection="0"/>
    <xf numFmtId="0" fontId="11" fillId="37" borderId="134" applyNumberFormat="0" applyFont="0" applyAlignment="0" applyProtection="0"/>
    <xf numFmtId="0" fontId="11" fillId="37" borderId="134" applyNumberFormat="0" applyFont="0" applyAlignment="0" applyProtection="0"/>
    <xf numFmtId="4" fontId="54" fillId="62" borderId="125" applyNumberFormat="0" applyProtection="0">
      <alignment horizontal="right" vertical="center"/>
    </xf>
    <xf numFmtId="0" fontId="6" fillId="51" borderId="125" applyNumberFormat="0" applyProtection="0">
      <alignment horizontal="left" vertical="center" indent="1"/>
    </xf>
    <xf numFmtId="0" fontId="6" fillId="51" borderId="125" applyNumberFormat="0" applyProtection="0">
      <alignment horizontal="left" vertical="center" indent="1"/>
    </xf>
    <xf numFmtId="201" fontId="6" fillId="67" borderId="125" applyNumberFormat="0" applyProtection="0">
      <alignment horizontal="left" vertical="center" indent="1"/>
    </xf>
    <xf numFmtId="178" fontId="6" fillId="67" borderId="125" applyNumberFormat="0" applyProtection="0">
      <alignment horizontal="left" vertical="center" indent="1"/>
    </xf>
    <xf numFmtId="4" fontId="54" fillId="55" borderId="125" applyNumberFormat="0" applyProtection="0">
      <alignment horizontal="right" vertical="center"/>
    </xf>
    <xf numFmtId="0" fontId="73" fillId="13" borderId="151" applyNumberFormat="0" applyAlignment="0" applyProtection="0"/>
    <xf numFmtId="178" fontId="6" fillId="51" borderId="143" applyNumberFormat="0" applyProtection="0">
      <alignment horizontal="left" vertical="center" indent="1"/>
    </xf>
    <xf numFmtId="0" fontId="6" fillId="51" borderId="143" applyNumberFormat="0" applyProtection="0">
      <alignment horizontal="left" vertical="center" indent="1"/>
    </xf>
    <xf numFmtId="49" fontId="167" fillId="47" borderId="126">
      <alignment horizontal="center"/>
    </xf>
    <xf numFmtId="178" fontId="6" fillId="51" borderId="153" applyNumberFormat="0" applyProtection="0">
      <alignment horizontal="left" vertical="center" indent="1"/>
    </xf>
    <xf numFmtId="0" fontId="6" fillId="51" borderId="153" applyNumberFormat="0" applyProtection="0">
      <alignment horizontal="left" vertical="center" indent="1"/>
    </xf>
    <xf numFmtId="4" fontId="22" fillId="64" borderId="153" applyNumberFormat="0" applyProtection="0">
      <alignment horizontal="left" vertical="center" indent="1"/>
    </xf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6" fillId="37" borderId="106" applyNumberFormat="0" applyFont="0" applyAlignment="0" applyProtection="0"/>
    <xf numFmtId="0" fontId="6" fillId="37" borderId="106" applyNumberFormat="0" applyFont="0" applyAlignment="0" applyProtection="0"/>
    <xf numFmtId="0" fontId="6" fillId="37" borderId="106" applyNumberFormat="0" applyFont="0" applyAlignment="0" applyProtection="0"/>
    <xf numFmtId="0" fontId="6" fillId="37" borderId="106" applyNumberFormat="0" applyFont="0" applyAlignment="0" applyProtection="0"/>
    <xf numFmtId="0" fontId="6" fillId="37" borderId="106" applyNumberFormat="0" applyFont="0" applyAlignment="0" applyProtection="0"/>
    <xf numFmtId="0" fontId="6" fillId="37" borderId="106" applyNumberFormat="0" applyFont="0" applyAlignment="0" applyProtection="0"/>
    <xf numFmtId="0" fontId="6" fillId="37" borderId="106" applyNumberFormat="0" applyFont="0" applyAlignment="0" applyProtection="0"/>
    <xf numFmtId="0" fontId="6" fillId="37" borderId="106" applyNumberFormat="0" applyFont="0" applyAlignment="0" applyProtection="0"/>
    <xf numFmtId="0" fontId="6" fillId="37" borderId="106" applyNumberFormat="0" applyFont="0" applyAlignment="0" applyProtection="0"/>
    <xf numFmtId="0" fontId="6" fillId="37" borderId="106" applyNumberFormat="0" applyFont="0" applyAlignment="0" applyProtection="0"/>
    <xf numFmtId="0" fontId="6" fillId="37" borderId="106" applyNumberFormat="0" applyFont="0" applyAlignment="0" applyProtection="0"/>
    <xf numFmtId="0" fontId="6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6" fillId="37" borderId="106" applyNumberFormat="0" applyFont="0" applyAlignment="0" applyProtection="0"/>
    <xf numFmtId="0" fontId="6" fillId="37" borderId="106" applyNumberFormat="0" applyFont="0" applyAlignment="0" applyProtection="0"/>
    <xf numFmtId="0" fontId="6" fillId="37" borderId="106" applyNumberFormat="0" applyFont="0" applyAlignment="0" applyProtection="0"/>
    <xf numFmtId="0" fontId="6" fillId="37" borderId="106" applyNumberFormat="0" applyFont="0" applyAlignment="0" applyProtection="0"/>
    <xf numFmtId="0" fontId="6" fillId="37" borderId="106" applyNumberFormat="0" applyFont="0" applyAlignment="0" applyProtection="0"/>
    <xf numFmtId="0" fontId="6" fillId="37" borderId="106" applyNumberFormat="0" applyFont="0" applyAlignment="0" applyProtection="0"/>
    <xf numFmtId="0" fontId="6" fillId="37" borderId="106" applyNumberFormat="0" applyFont="0" applyAlignment="0" applyProtection="0"/>
    <xf numFmtId="0" fontId="6" fillId="37" borderId="106" applyNumberFormat="0" applyFont="0" applyAlignment="0" applyProtection="0"/>
    <xf numFmtId="0" fontId="6" fillId="37" borderId="106" applyNumberFormat="0" applyFont="0" applyAlignment="0" applyProtection="0"/>
    <xf numFmtId="0" fontId="6" fillId="37" borderId="106" applyNumberFormat="0" applyFont="0" applyAlignment="0" applyProtection="0"/>
    <xf numFmtId="0" fontId="6" fillId="37" borderId="106" applyNumberFormat="0" applyFont="0" applyAlignment="0" applyProtection="0"/>
    <xf numFmtId="0" fontId="6" fillId="37" borderId="106" applyNumberFormat="0" applyFont="0" applyAlignment="0" applyProtection="0"/>
    <xf numFmtId="0" fontId="6" fillId="37" borderId="106" applyNumberFormat="0" applyFont="0" applyAlignment="0" applyProtection="0"/>
    <xf numFmtId="0" fontId="6" fillId="37" borderId="106" applyNumberFormat="0" applyFont="0" applyAlignment="0" applyProtection="0"/>
    <xf numFmtId="0" fontId="6" fillId="37" borderId="106" applyNumberFormat="0" applyFont="0" applyAlignment="0" applyProtection="0"/>
    <xf numFmtId="0" fontId="6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6" fillId="37" borderId="106" applyNumberFormat="0" applyFont="0" applyAlignment="0" applyProtection="0"/>
    <xf numFmtId="0" fontId="6" fillId="37" borderId="106" applyNumberFormat="0" applyFont="0" applyAlignment="0" applyProtection="0"/>
    <xf numFmtId="0" fontId="6" fillId="37" borderId="106" applyNumberFormat="0" applyFont="0" applyAlignment="0" applyProtection="0"/>
    <xf numFmtId="0" fontId="6" fillId="37" borderId="106" applyNumberFormat="0" applyFont="0" applyAlignment="0" applyProtection="0"/>
    <xf numFmtId="0" fontId="6" fillId="37" borderId="106" applyNumberFormat="0" applyFont="0" applyAlignment="0" applyProtection="0"/>
    <xf numFmtId="0" fontId="6" fillId="37" borderId="106" applyNumberFormat="0" applyFont="0" applyAlignment="0" applyProtection="0"/>
    <xf numFmtId="0" fontId="6" fillId="37" borderId="106" applyNumberFormat="0" applyFont="0" applyAlignment="0" applyProtection="0"/>
    <xf numFmtId="0" fontId="6" fillId="37" borderId="106" applyNumberFormat="0" applyFont="0" applyAlignment="0" applyProtection="0"/>
    <xf numFmtId="0" fontId="6" fillId="37" borderId="106" applyNumberFormat="0" applyFont="0" applyAlignment="0" applyProtection="0"/>
    <xf numFmtId="0" fontId="6" fillId="37" borderId="106" applyNumberFormat="0" applyFont="0" applyAlignment="0" applyProtection="0"/>
    <xf numFmtId="0" fontId="6" fillId="37" borderId="106" applyNumberFormat="0" applyFont="0" applyAlignment="0" applyProtection="0"/>
    <xf numFmtId="0" fontId="6" fillId="37" borderId="106" applyNumberFormat="0" applyFont="0" applyAlignment="0" applyProtection="0"/>
    <xf numFmtId="0" fontId="6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5" fontId="38" fillId="0" borderId="114" applyAlignment="0" applyProtection="0"/>
    <xf numFmtId="0" fontId="44" fillId="26" borderId="115" applyNumberFormat="0" applyAlignment="0" applyProtection="0"/>
    <xf numFmtId="0" fontId="44" fillId="26" borderId="115" applyNumberFormat="0" applyAlignment="0" applyProtection="0"/>
    <xf numFmtId="178" fontId="6" fillId="51" borderId="135" applyNumberFormat="0" applyProtection="0">
      <alignment horizontal="left" vertical="center" indent="1"/>
    </xf>
    <xf numFmtId="0" fontId="66" fillId="0" borderId="113">
      <alignment horizontal="left" vertical="center"/>
    </xf>
    <xf numFmtId="4" fontId="54" fillId="62" borderId="135" applyNumberFormat="0" applyProtection="0">
      <alignment horizontal="right" vertical="center"/>
    </xf>
    <xf numFmtId="0" fontId="6" fillId="37" borderId="116" applyNumberFormat="0" applyFont="0" applyAlignment="0" applyProtection="0"/>
    <xf numFmtId="0" fontId="98" fillId="26" borderId="117" applyNumberFormat="0" applyAlignment="0" applyProtection="0"/>
    <xf numFmtId="0" fontId="98" fillId="26" borderId="117" applyNumberFormat="0" applyAlignment="0" applyProtection="0"/>
    <xf numFmtId="0" fontId="98" fillId="26" borderId="117" applyNumberFormat="0" applyAlignment="0" applyProtection="0"/>
    <xf numFmtId="49" fontId="13" fillId="3" borderId="144">
      <alignment vertical="center"/>
    </xf>
    <xf numFmtId="49" fontId="12" fillId="3" borderId="144">
      <alignment vertical="center"/>
    </xf>
    <xf numFmtId="49" fontId="12" fillId="3" borderId="144">
      <alignment vertical="center"/>
    </xf>
    <xf numFmtId="49" fontId="13" fillId="3" borderId="118">
      <alignment vertical="center"/>
    </xf>
    <xf numFmtId="49" fontId="13" fillId="3" borderId="118">
      <alignment vertical="center"/>
    </xf>
    <xf numFmtId="49" fontId="13" fillId="3" borderId="118">
      <alignment vertical="center"/>
    </xf>
    <xf numFmtId="49" fontId="13" fillId="3" borderId="118">
      <alignment vertical="center"/>
    </xf>
    <xf numFmtId="49" fontId="13" fillId="3" borderId="118">
      <alignment vertical="center"/>
    </xf>
    <xf numFmtId="49" fontId="13" fillId="3" borderId="118">
      <alignment vertical="center"/>
    </xf>
    <xf numFmtId="49" fontId="13" fillId="3" borderId="118">
      <alignment vertical="center"/>
    </xf>
    <xf numFmtId="49" fontId="13" fillId="3" borderId="118">
      <alignment vertical="center"/>
    </xf>
    <xf numFmtId="49" fontId="13" fillId="3" borderId="118">
      <alignment vertical="center"/>
    </xf>
    <xf numFmtId="49" fontId="13" fillId="3" borderId="118">
      <alignment vertical="center"/>
    </xf>
    <xf numFmtId="49" fontId="13" fillId="3" borderId="118">
      <alignment vertical="center"/>
    </xf>
    <xf numFmtId="49" fontId="13" fillId="3" borderId="118">
      <alignment vertical="center"/>
    </xf>
    <xf numFmtId="49" fontId="13" fillId="3" borderId="118">
      <alignment vertical="center"/>
    </xf>
    <xf numFmtId="49" fontId="13" fillId="3" borderId="118">
      <alignment vertical="center"/>
    </xf>
    <xf numFmtId="49" fontId="13" fillId="3" borderId="118">
      <alignment vertical="center"/>
    </xf>
    <xf numFmtId="49" fontId="13" fillId="3" borderId="118">
      <alignment vertical="center"/>
    </xf>
    <xf numFmtId="49" fontId="13" fillId="3" borderId="118">
      <alignment vertical="center"/>
    </xf>
    <xf numFmtId="49" fontId="13" fillId="3" borderId="118">
      <alignment vertical="center"/>
    </xf>
    <xf numFmtId="49" fontId="13" fillId="3" borderId="118">
      <alignment vertical="center"/>
    </xf>
    <xf numFmtId="49" fontId="13" fillId="3" borderId="118">
      <alignment vertical="center"/>
    </xf>
    <xf numFmtId="49" fontId="13" fillId="3" borderId="118">
      <alignment vertical="center"/>
    </xf>
    <xf numFmtId="49" fontId="13" fillId="3" borderId="118">
      <alignment vertical="center"/>
    </xf>
    <xf numFmtId="49" fontId="12" fillId="3" borderId="118">
      <alignment vertical="center"/>
    </xf>
    <xf numFmtId="49" fontId="13" fillId="3" borderId="118">
      <alignment vertical="center"/>
    </xf>
    <xf numFmtId="49" fontId="13" fillId="3" borderId="118">
      <alignment vertical="center"/>
    </xf>
    <xf numFmtId="49" fontId="13" fillId="3" borderId="118">
      <alignment vertical="center"/>
    </xf>
    <xf numFmtId="49" fontId="13" fillId="3" borderId="118">
      <alignment vertical="center"/>
    </xf>
    <xf numFmtId="49" fontId="13" fillId="3" borderId="118">
      <alignment vertical="center"/>
    </xf>
    <xf numFmtId="0" fontId="126" fillId="0" borderId="127" applyNumberFormat="0" applyFill="0" applyAlignment="0" applyProtection="0"/>
    <xf numFmtId="4" fontId="202" fillId="62" borderId="143" applyNumberFormat="0" applyProtection="0">
      <alignment horizontal="right" vertical="center"/>
    </xf>
    <xf numFmtId="0" fontId="73" fillId="13" borderId="115" applyNumberFormat="0" applyAlignment="0" applyProtection="0"/>
    <xf numFmtId="0" fontId="73" fillId="13" borderId="115" applyNumberFormat="0" applyAlignment="0" applyProtection="0"/>
    <xf numFmtId="0" fontId="73" fillId="13" borderId="115" applyNumberFormat="0" applyAlignment="0" applyProtection="0"/>
    <xf numFmtId="0" fontId="73" fillId="13" borderId="115" applyNumberFormat="0" applyAlignment="0" applyProtection="0"/>
    <xf numFmtId="0" fontId="73" fillId="13" borderId="115" applyNumberFormat="0" applyAlignment="0" applyProtection="0"/>
    <xf numFmtId="0" fontId="115" fillId="26" borderId="117" applyNumberFormat="0" applyAlignment="0" applyProtection="0"/>
    <xf numFmtId="0" fontId="115" fillId="26" borderId="117" applyNumberFormat="0" applyAlignment="0" applyProtection="0"/>
    <xf numFmtId="0" fontId="115" fillId="26" borderId="117" applyNumberFormat="0" applyAlignment="0" applyProtection="0"/>
    <xf numFmtId="0" fontId="115" fillId="26" borderId="117" applyNumberFormat="0" applyAlignment="0" applyProtection="0"/>
    <xf numFmtId="0" fontId="115" fillId="26" borderId="117" applyNumberFormat="0" applyAlignment="0" applyProtection="0"/>
    <xf numFmtId="0" fontId="116" fillId="26" borderId="115" applyNumberFormat="0" applyAlignment="0" applyProtection="0"/>
    <xf numFmtId="0" fontId="116" fillId="26" borderId="115" applyNumberFormat="0" applyAlignment="0" applyProtection="0"/>
    <xf numFmtId="0" fontId="116" fillId="26" borderId="115" applyNumberFormat="0" applyAlignment="0" applyProtection="0"/>
    <xf numFmtId="0" fontId="116" fillId="26" borderId="115" applyNumberFormat="0" applyAlignment="0" applyProtection="0"/>
    <xf numFmtId="0" fontId="116" fillId="26" borderId="115" applyNumberFormat="0" applyAlignment="0" applyProtection="0"/>
    <xf numFmtId="0" fontId="11" fillId="37" borderId="124" applyNumberFormat="0" applyFont="0" applyAlignment="0" applyProtection="0"/>
    <xf numFmtId="0" fontId="6" fillId="37" borderId="124" applyNumberFormat="0" applyFont="0" applyAlignment="0" applyProtection="0"/>
    <xf numFmtId="0" fontId="11" fillId="37" borderId="116" applyNumberFormat="0" applyFont="0" applyAlignment="0" applyProtection="0"/>
    <xf numFmtId="0" fontId="11" fillId="37" borderId="116" applyNumberFormat="0" applyFont="0" applyAlignment="0" applyProtection="0"/>
    <xf numFmtId="0" fontId="11" fillId="37" borderId="116" applyNumberFormat="0" applyFont="0" applyAlignment="0" applyProtection="0"/>
    <xf numFmtId="0" fontId="6" fillId="37" borderId="116" applyNumberFormat="0" applyFont="0" applyAlignment="0" applyProtection="0"/>
    <xf numFmtId="0" fontId="11" fillId="37" borderId="116" applyNumberFormat="0" applyFont="0" applyAlignment="0" applyProtection="0"/>
    <xf numFmtId="0" fontId="11" fillId="37" borderId="116" applyNumberFormat="0" applyFont="0" applyAlignment="0" applyProtection="0"/>
    <xf numFmtId="0" fontId="11" fillId="37" borderId="116" applyNumberFormat="0" applyFont="0" applyAlignment="0" applyProtection="0"/>
    <xf numFmtId="0" fontId="126" fillId="0" borderId="109" applyNumberFormat="0" applyFill="0" applyAlignment="0" applyProtection="0"/>
    <xf numFmtId="0" fontId="126" fillId="0" borderId="109" applyNumberFormat="0" applyFill="0" applyAlignment="0" applyProtection="0"/>
    <xf numFmtId="0" fontId="126" fillId="0" borderId="109" applyNumberFormat="0" applyFill="0" applyAlignment="0" applyProtection="0"/>
    <xf numFmtId="0" fontId="126" fillId="0" borderId="109" applyNumberFormat="0" applyFill="0" applyAlignment="0" applyProtection="0"/>
    <xf numFmtId="0" fontId="126" fillId="0" borderId="109" applyNumberFormat="0" applyFill="0" applyAlignment="0" applyProtection="0"/>
    <xf numFmtId="0" fontId="126" fillId="0" borderId="109" applyNumberFormat="0" applyFill="0" applyAlignment="0" applyProtection="0"/>
    <xf numFmtId="0" fontId="126" fillId="0" borderId="109" applyNumberFormat="0" applyFill="0" applyAlignment="0" applyProtection="0"/>
    <xf numFmtId="0" fontId="11" fillId="37" borderId="116" applyNumberFormat="0" applyFont="0" applyAlignment="0" applyProtection="0"/>
    <xf numFmtId="0" fontId="11" fillId="37" borderId="116" applyNumberFormat="0" applyFont="0" applyAlignment="0" applyProtection="0"/>
    <xf numFmtId="0" fontId="11" fillId="37" borderId="116" applyNumberFormat="0" applyFont="0" applyAlignment="0" applyProtection="0"/>
    <xf numFmtId="0" fontId="11" fillId="37" borderId="116" applyNumberFormat="0" applyFont="0" applyAlignment="0" applyProtection="0"/>
    <xf numFmtId="0" fontId="11" fillId="37" borderId="116" applyNumberFormat="0" applyFont="0" applyAlignment="0" applyProtection="0"/>
    <xf numFmtId="0" fontId="11" fillId="37" borderId="116" applyNumberFormat="0" applyFont="0" applyAlignment="0" applyProtection="0"/>
    <xf numFmtId="0" fontId="11" fillId="37" borderId="116" applyNumberFormat="0" applyFont="0" applyAlignment="0" applyProtection="0"/>
    <xf numFmtId="0" fontId="11" fillId="37" borderId="116" applyNumberFormat="0" applyFont="0" applyAlignment="0" applyProtection="0"/>
    <xf numFmtId="0" fontId="11" fillId="37" borderId="116" applyNumberFormat="0" applyFont="0" applyAlignment="0" applyProtection="0"/>
    <xf numFmtId="0" fontId="11" fillId="37" borderId="116" applyNumberFormat="0" applyFont="0" applyAlignment="0" applyProtection="0"/>
    <xf numFmtId="0" fontId="11" fillId="37" borderId="116" applyNumberFormat="0" applyFont="0" applyAlignment="0" applyProtection="0"/>
    <xf numFmtId="0" fontId="11" fillId="37" borderId="116" applyNumberFormat="0" applyFont="0" applyAlignment="0" applyProtection="0"/>
    <xf numFmtId="0" fontId="11" fillId="37" borderId="116" applyNumberFormat="0" applyFont="0" applyAlignment="0" applyProtection="0"/>
    <xf numFmtId="0" fontId="11" fillId="37" borderId="116" applyNumberFormat="0" applyFont="0" applyAlignment="0" applyProtection="0"/>
    <xf numFmtId="0" fontId="11" fillId="37" borderId="116" applyNumberFormat="0" applyFont="0" applyAlignment="0" applyProtection="0"/>
    <xf numFmtId="0" fontId="11" fillId="37" borderId="116" applyNumberFormat="0" applyFont="0" applyAlignment="0" applyProtection="0"/>
    <xf numFmtId="0" fontId="11" fillId="37" borderId="116" applyNumberFormat="0" applyFont="0" applyAlignment="0" applyProtection="0"/>
    <xf numFmtId="0" fontId="11" fillId="37" borderId="116" applyNumberFormat="0" applyFont="0" applyAlignment="0" applyProtection="0"/>
    <xf numFmtId="0" fontId="11" fillId="37" borderId="116" applyNumberFormat="0" applyFont="0" applyAlignment="0" applyProtection="0"/>
    <xf numFmtId="0" fontId="11" fillId="37" borderId="116" applyNumberFormat="0" applyFont="0" applyAlignment="0" applyProtection="0"/>
    <xf numFmtId="0" fontId="11" fillId="37" borderId="116" applyNumberFormat="0" applyFont="0" applyAlignment="0" applyProtection="0"/>
    <xf numFmtId="0" fontId="6" fillId="37" borderId="116" applyNumberFormat="0" applyFont="0" applyAlignment="0" applyProtection="0"/>
    <xf numFmtId="0" fontId="6" fillId="37" borderId="116" applyNumberFormat="0" applyFont="0" applyAlignment="0" applyProtection="0"/>
    <xf numFmtId="0" fontId="6" fillId="37" borderId="116" applyNumberFormat="0" applyFont="0" applyAlignment="0" applyProtection="0"/>
    <xf numFmtId="0" fontId="6" fillId="37" borderId="116" applyNumberFormat="0" applyFont="0" applyAlignment="0" applyProtection="0"/>
    <xf numFmtId="0" fontId="6" fillId="37" borderId="116" applyNumberFormat="0" applyFont="0" applyAlignment="0" applyProtection="0"/>
    <xf numFmtId="0" fontId="6" fillId="37" borderId="116" applyNumberFormat="0" applyFont="0" applyAlignment="0" applyProtection="0"/>
    <xf numFmtId="0" fontId="6" fillId="37" borderId="116" applyNumberFormat="0" applyFont="0" applyAlignment="0" applyProtection="0"/>
    <xf numFmtId="0" fontId="6" fillId="37" borderId="116" applyNumberFormat="0" applyFont="0" applyAlignment="0" applyProtection="0"/>
    <xf numFmtId="0" fontId="6" fillId="37" borderId="116" applyNumberFormat="0" applyFont="0" applyAlignment="0" applyProtection="0"/>
    <xf numFmtId="0" fontId="6" fillId="37" borderId="116" applyNumberFormat="0" applyFont="0" applyAlignment="0" applyProtection="0"/>
    <xf numFmtId="0" fontId="6" fillId="37" borderId="116" applyNumberFormat="0" applyFont="0" applyAlignment="0" applyProtection="0"/>
    <xf numFmtId="0" fontId="6" fillId="37" borderId="116" applyNumberFormat="0" applyFont="0" applyAlignment="0" applyProtection="0"/>
    <xf numFmtId="0" fontId="11" fillId="37" borderId="116" applyNumberFormat="0" applyFont="0" applyAlignment="0" applyProtection="0"/>
    <xf numFmtId="0" fontId="6" fillId="37" borderId="116" applyNumberFormat="0" applyFont="0" applyAlignment="0" applyProtection="0"/>
    <xf numFmtId="0" fontId="6" fillId="37" borderId="116" applyNumberFormat="0" applyFont="0" applyAlignment="0" applyProtection="0"/>
    <xf numFmtId="0" fontId="11" fillId="37" borderId="116" applyNumberFormat="0" applyFont="0" applyAlignment="0" applyProtection="0"/>
    <xf numFmtId="0" fontId="11" fillId="37" borderId="116" applyNumberFormat="0" applyFont="0" applyAlignment="0" applyProtection="0"/>
    <xf numFmtId="0" fontId="11" fillId="37" borderId="116" applyNumberFormat="0" applyFont="0" applyAlignment="0" applyProtection="0"/>
    <xf numFmtId="0" fontId="11" fillId="37" borderId="116" applyNumberFormat="0" applyFont="0" applyAlignment="0" applyProtection="0"/>
    <xf numFmtId="0" fontId="11" fillId="37" borderId="116" applyNumberFormat="0" applyFont="0" applyAlignment="0" applyProtection="0"/>
    <xf numFmtId="0" fontId="11" fillId="37" borderId="116" applyNumberFormat="0" applyFont="0" applyAlignment="0" applyProtection="0"/>
    <xf numFmtId="0" fontId="11" fillId="37" borderId="116" applyNumberFormat="0" applyFont="0" applyAlignment="0" applyProtection="0"/>
    <xf numFmtId="0" fontId="11" fillId="37" borderId="116" applyNumberFormat="0" applyFont="0" applyAlignment="0" applyProtection="0"/>
    <xf numFmtId="0" fontId="11" fillId="37" borderId="116" applyNumberFormat="0" applyFont="0" applyAlignment="0" applyProtection="0"/>
    <xf numFmtId="0" fontId="11" fillId="37" borderId="116" applyNumberFormat="0" applyFont="0" applyAlignment="0" applyProtection="0"/>
    <xf numFmtId="0" fontId="11" fillId="37" borderId="116" applyNumberFormat="0" applyFont="0" applyAlignment="0" applyProtection="0"/>
    <xf numFmtId="0" fontId="11" fillId="37" borderId="116" applyNumberFormat="0" applyFont="0" applyAlignment="0" applyProtection="0"/>
    <xf numFmtId="0" fontId="11" fillId="37" borderId="116" applyNumberFormat="0" applyFont="0" applyAlignment="0" applyProtection="0"/>
    <xf numFmtId="0" fontId="11" fillId="37" borderId="116" applyNumberFormat="0" applyFont="0" applyAlignment="0" applyProtection="0"/>
    <xf numFmtId="0" fontId="11" fillId="37" borderId="116" applyNumberFormat="0" applyFont="0" applyAlignment="0" applyProtection="0"/>
    <xf numFmtId="0" fontId="11" fillId="37" borderId="116" applyNumberFormat="0" applyFont="0" applyAlignment="0" applyProtection="0"/>
    <xf numFmtId="0" fontId="11" fillId="37" borderId="116" applyNumberFormat="0" applyFont="0" applyAlignment="0" applyProtection="0"/>
    <xf numFmtId="0" fontId="11" fillId="37" borderId="116" applyNumberFormat="0" applyFont="0" applyAlignment="0" applyProtection="0"/>
    <xf numFmtId="0" fontId="11" fillId="37" borderId="116" applyNumberFormat="0" applyFont="0" applyAlignment="0" applyProtection="0"/>
    <xf numFmtId="0" fontId="11" fillId="37" borderId="116" applyNumberFormat="0" applyFont="0" applyAlignment="0" applyProtection="0"/>
    <xf numFmtId="0" fontId="11" fillId="37" borderId="116" applyNumberFormat="0" applyFont="0" applyAlignment="0" applyProtection="0"/>
    <xf numFmtId="0" fontId="115" fillId="26" borderId="107" applyNumberFormat="0" applyAlignment="0" applyProtection="0"/>
    <xf numFmtId="0" fontId="115" fillId="26" borderId="107" applyNumberFormat="0" applyAlignment="0" applyProtection="0"/>
    <xf numFmtId="0" fontId="115" fillId="26" borderId="107" applyNumberFormat="0" applyAlignment="0" applyProtection="0"/>
    <xf numFmtId="0" fontId="115" fillId="26" borderId="107" applyNumberFormat="0" applyAlignment="0" applyProtection="0"/>
    <xf numFmtId="0" fontId="115" fillId="26" borderId="107" applyNumberFormat="0" applyAlignment="0" applyProtection="0"/>
    <xf numFmtId="0" fontId="115" fillId="26" borderId="107" applyNumberFormat="0" applyAlignment="0" applyProtection="0"/>
    <xf numFmtId="0" fontId="115" fillId="26" borderId="107" applyNumberFormat="0" applyAlignment="0" applyProtection="0"/>
    <xf numFmtId="0" fontId="115" fillId="26" borderId="107" applyNumberFormat="0" applyAlignment="0" applyProtection="0"/>
    <xf numFmtId="0" fontId="115" fillId="26" borderId="107" applyNumberFormat="0" applyAlignment="0" applyProtection="0"/>
    <xf numFmtId="0" fontId="115" fillId="26" borderId="107" applyNumberFormat="0" applyAlignment="0" applyProtection="0"/>
    <xf numFmtId="0" fontId="115" fillId="26" borderId="107" applyNumberFormat="0" applyAlignment="0" applyProtection="0"/>
    <xf numFmtId="0" fontId="115" fillId="26" borderId="107" applyNumberFormat="0" applyAlignment="0" applyProtection="0"/>
    <xf numFmtId="0" fontId="115" fillId="26" borderId="107" applyNumberFormat="0" applyAlignment="0" applyProtection="0"/>
    <xf numFmtId="0" fontId="11" fillId="37" borderId="116" applyNumberFormat="0" applyFont="0" applyAlignment="0" applyProtection="0"/>
    <xf numFmtId="0" fontId="11" fillId="37" borderId="116" applyNumberFormat="0" applyFont="0" applyAlignment="0" applyProtection="0"/>
    <xf numFmtId="0" fontId="11" fillId="37" borderId="116" applyNumberFormat="0" applyFont="0" applyAlignment="0" applyProtection="0"/>
    <xf numFmtId="0" fontId="11" fillId="37" borderId="116" applyNumberFormat="0" applyFont="0" applyAlignment="0" applyProtection="0"/>
    <xf numFmtId="0" fontId="11" fillId="37" borderId="116" applyNumberFormat="0" applyFont="0" applyAlignment="0" applyProtection="0"/>
    <xf numFmtId="201" fontId="6" fillId="67" borderId="153" applyNumberFormat="0" applyProtection="0">
      <alignment horizontal="left" vertical="center" indent="1"/>
    </xf>
    <xf numFmtId="4" fontId="204" fillId="7" borderId="158" applyNumberFormat="0" applyProtection="0">
      <alignment horizontal="right" vertical="center"/>
    </xf>
    <xf numFmtId="0" fontId="11" fillId="37" borderId="142" applyNumberFormat="0" applyFont="0" applyAlignment="0" applyProtection="0"/>
    <xf numFmtId="49" fontId="13" fillId="3" borderId="154">
      <alignment vertical="center"/>
    </xf>
    <xf numFmtId="0" fontId="115" fillId="26" borderId="153" applyNumberFormat="0" applyAlignment="0" applyProtection="0"/>
    <xf numFmtId="0" fontId="115" fillId="26" borderId="153" applyNumberFormat="0" applyAlignment="0" applyProtection="0"/>
    <xf numFmtId="0" fontId="6" fillId="37" borderId="152" applyNumberFormat="0" applyFont="0" applyAlignment="0" applyProtection="0"/>
    <xf numFmtId="49" fontId="13" fillId="3" borderId="144">
      <alignment vertical="center"/>
    </xf>
    <xf numFmtId="49" fontId="13" fillId="3" borderId="144">
      <alignment vertical="center"/>
    </xf>
    <xf numFmtId="49" fontId="13" fillId="3" borderId="144">
      <alignment vertical="center"/>
    </xf>
    <xf numFmtId="49" fontId="13" fillId="3" borderId="144">
      <alignment vertical="center"/>
    </xf>
    <xf numFmtId="49" fontId="13" fillId="3" borderId="144">
      <alignment vertical="center"/>
    </xf>
    <xf numFmtId="49" fontId="13" fillId="3" borderId="144">
      <alignment vertical="center"/>
    </xf>
    <xf numFmtId="49" fontId="13" fillId="3" borderId="144">
      <alignment vertical="center"/>
    </xf>
    <xf numFmtId="49" fontId="13" fillId="3" borderId="144">
      <alignment vertical="center"/>
    </xf>
    <xf numFmtId="49" fontId="13" fillId="3" borderId="144">
      <alignment vertical="center"/>
    </xf>
    <xf numFmtId="0" fontId="126" fillId="0" borderId="119" applyNumberFormat="0" applyFill="0" applyAlignment="0" applyProtection="0"/>
    <xf numFmtId="0" fontId="126" fillId="0" borderId="119" applyNumberFormat="0" applyFill="0" applyAlignment="0" applyProtection="0"/>
    <xf numFmtId="0" fontId="126" fillId="0" borderId="119" applyNumberFormat="0" applyFill="0" applyAlignment="0" applyProtection="0"/>
    <xf numFmtId="0" fontId="6" fillId="37" borderId="116" applyNumberFormat="0" applyFont="0" applyAlignment="0" applyProtection="0"/>
    <xf numFmtId="0" fontId="6" fillId="37" borderId="116" applyNumberFormat="0" applyFont="0" applyAlignment="0" applyProtection="0"/>
    <xf numFmtId="0" fontId="6" fillId="37" borderId="116" applyNumberFormat="0" applyFont="0" applyAlignment="0" applyProtection="0"/>
    <xf numFmtId="49" fontId="12" fillId="3" borderId="108">
      <alignment vertical="center"/>
    </xf>
    <xf numFmtId="49" fontId="12" fillId="3" borderId="108">
      <alignment vertical="center"/>
    </xf>
    <xf numFmtId="49" fontId="13" fillId="3" borderId="108">
      <alignment vertical="center"/>
    </xf>
    <xf numFmtId="49" fontId="13" fillId="3" borderId="108">
      <alignment vertical="center"/>
    </xf>
    <xf numFmtId="49" fontId="13" fillId="3" borderId="108">
      <alignment vertical="center"/>
    </xf>
    <xf numFmtId="49" fontId="13" fillId="3" borderId="108">
      <alignment vertical="center"/>
    </xf>
    <xf numFmtId="49" fontId="13" fillId="3" borderId="108">
      <alignment vertical="center"/>
    </xf>
    <xf numFmtId="49" fontId="13" fillId="3" borderId="108">
      <alignment vertical="center"/>
    </xf>
    <xf numFmtId="49" fontId="13" fillId="3" borderId="108">
      <alignment vertical="center"/>
    </xf>
    <xf numFmtId="49" fontId="13" fillId="3" borderId="108">
      <alignment vertical="center"/>
    </xf>
    <xf numFmtId="49" fontId="13" fillId="3" borderId="108">
      <alignment vertical="center"/>
    </xf>
    <xf numFmtId="49" fontId="13" fillId="3" borderId="108">
      <alignment vertical="center"/>
    </xf>
    <xf numFmtId="49" fontId="13" fillId="3" borderId="108">
      <alignment vertical="center"/>
    </xf>
    <xf numFmtId="49" fontId="13" fillId="3" borderId="108">
      <alignment vertical="center"/>
    </xf>
    <xf numFmtId="49" fontId="13" fillId="3" borderId="108">
      <alignment vertical="center"/>
    </xf>
    <xf numFmtId="49" fontId="13" fillId="3" borderId="108">
      <alignment vertical="center"/>
    </xf>
    <xf numFmtId="49" fontId="13" fillId="3" borderId="108">
      <alignment vertical="center"/>
    </xf>
    <xf numFmtId="49" fontId="13" fillId="3" borderId="108">
      <alignment vertical="center"/>
    </xf>
    <xf numFmtId="49" fontId="13" fillId="3" borderId="108">
      <alignment vertical="center"/>
    </xf>
    <xf numFmtId="49" fontId="13" fillId="3" borderId="108">
      <alignment vertical="center"/>
    </xf>
    <xf numFmtId="49" fontId="13" fillId="3" borderId="108">
      <alignment vertical="center"/>
    </xf>
    <xf numFmtId="49" fontId="13" fillId="3" borderId="108">
      <alignment vertical="center"/>
    </xf>
    <xf numFmtId="49" fontId="13" fillId="3" borderId="108">
      <alignment vertical="center"/>
    </xf>
    <xf numFmtId="49" fontId="13" fillId="3" borderId="108">
      <alignment vertical="center"/>
    </xf>
    <xf numFmtId="49" fontId="13" fillId="3" borderId="108">
      <alignment vertical="center"/>
    </xf>
    <xf numFmtId="49" fontId="13" fillId="3" borderId="108">
      <alignment vertical="center"/>
    </xf>
    <xf numFmtId="49" fontId="13" fillId="3" borderId="108">
      <alignment vertical="center"/>
    </xf>
    <xf numFmtId="49" fontId="13" fillId="3" borderId="108">
      <alignment vertical="center"/>
    </xf>
    <xf numFmtId="49" fontId="13" fillId="3" borderId="108">
      <alignment vertical="center"/>
    </xf>
    <xf numFmtId="49" fontId="13" fillId="3" borderId="108">
      <alignment vertical="center"/>
    </xf>
    <xf numFmtId="49" fontId="13" fillId="3" borderId="108">
      <alignment vertical="center"/>
    </xf>
    <xf numFmtId="49" fontId="13" fillId="3" borderId="108">
      <alignment vertical="center"/>
    </xf>
    <xf numFmtId="49" fontId="13" fillId="3" borderId="108">
      <alignment vertical="center"/>
    </xf>
    <xf numFmtId="49" fontId="13" fillId="3" borderId="108">
      <alignment vertical="center"/>
    </xf>
    <xf numFmtId="49" fontId="13" fillId="3" borderId="108">
      <alignment vertical="center"/>
    </xf>
    <xf numFmtId="49" fontId="13" fillId="3" borderId="108">
      <alignment vertical="center"/>
    </xf>
    <xf numFmtId="49" fontId="13" fillId="3" borderId="108">
      <alignment vertical="center"/>
    </xf>
    <xf numFmtId="49" fontId="13" fillId="3" borderId="108">
      <alignment vertical="center"/>
    </xf>
    <xf numFmtId="49" fontId="13" fillId="3" borderId="108">
      <alignment vertical="center"/>
    </xf>
    <xf numFmtId="49" fontId="13" fillId="3" borderId="108">
      <alignment vertical="center"/>
    </xf>
    <xf numFmtId="49" fontId="13" fillId="3" borderId="108">
      <alignment vertical="center"/>
    </xf>
    <xf numFmtId="49" fontId="13" fillId="3" borderId="108">
      <alignment vertical="center"/>
    </xf>
    <xf numFmtId="49" fontId="13" fillId="3" borderId="108">
      <alignment vertical="center"/>
    </xf>
    <xf numFmtId="49" fontId="12" fillId="3" borderId="108">
      <alignment vertical="center"/>
    </xf>
    <xf numFmtId="49" fontId="12" fillId="3" borderId="108">
      <alignment vertical="center"/>
    </xf>
    <xf numFmtId="49" fontId="12" fillId="3" borderId="108">
      <alignment vertical="center"/>
    </xf>
    <xf numFmtId="49" fontId="12" fillId="3" borderId="108">
      <alignment vertical="center"/>
    </xf>
    <xf numFmtId="49" fontId="12" fillId="3" borderId="108">
      <alignment vertical="center"/>
    </xf>
    <xf numFmtId="49" fontId="12" fillId="3" borderId="108">
      <alignment vertical="center"/>
    </xf>
    <xf numFmtId="49" fontId="12" fillId="3" borderId="108">
      <alignment vertical="center"/>
    </xf>
    <xf numFmtId="49" fontId="13" fillId="3" borderId="108">
      <alignment vertical="center"/>
    </xf>
    <xf numFmtId="49" fontId="13" fillId="3" borderId="108">
      <alignment vertical="center"/>
    </xf>
    <xf numFmtId="49" fontId="13" fillId="3" borderId="108">
      <alignment vertical="center"/>
    </xf>
    <xf numFmtId="49" fontId="13" fillId="3" borderId="108">
      <alignment vertical="center"/>
    </xf>
    <xf numFmtId="49" fontId="13" fillId="3" borderId="108">
      <alignment vertical="center"/>
    </xf>
    <xf numFmtId="49" fontId="13" fillId="3" borderId="108">
      <alignment vertical="center"/>
    </xf>
    <xf numFmtId="49" fontId="13" fillId="3" borderId="108">
      <alignment vertical="center"/>
    </xf>
    <xf numFmtId="49" fontId="13" fillId="3" borderId="108">
      <alignment vertical="center"/>
    </xf>
    <xf numFmtId="49" fontId="13" fillId="3" borderId="108">
      <alignment vertical="center"/>
    </xf>
    <xf numFmtId="49" fontId="13" fillId="3" borderId="108">
      <alignment vertical="center"/>
    </xf>
    <xf numFmtId="49" fontId="12" fillId="3" borderId="108">
      <alignment vertical="center"/>
    </xf>
    <xf numFmtId="49" fontId="13" fillId="3" borderId="108">
      <alignment vertical="center"/>
    </xf>
    <xf numFmtId="49" fontId="13" fillId="3" borderId="108">
      <alignment vertical="center"/>
    </xf>
    <xf numFmtId="49" fontId="13" fillId="3" borderId="108">
      <alignment vertical="center"/>
    </xf>
    <xf numFmtId="49" fontId="13" fillId="3" borderId="108">
      <alignment vertical="center"/>
    </xf>
    <xf numFmtId="49" fontId="13" fillId="3" borderId="108">
      <alignment vertical="center"/>
    </xf>
    <xf numFmtId="49" fontId="13" fillId="3" borderId="108">
      <alignment vertical="center"/>
    </xf>
    <xf numFmtId="49" fontId="13" fillId="3" borderId="108">
      <alignment vertical="center"/>
    </xf>
    <xf numFmtId="49" fontId="13" fillId="3" borderId="108">
      <alignment vertical="center"/>
    </xf>
    <xf numFmtId="49" fontId="13" fillId="3" borderId="108">
      <alignment vertical="center"/>
    </xf>
    <xf numFmtId="49" fontId="13" fillId="3" borderId="108">
      <alignment vertical="center"/>
    </xf>
    <xf numFmtId="49" fontId="13" fillId="3" borderId="108">
      <alignment vertical="center"/>
    </xf>
    <xf numFmtId="49" fontId="13" fillId="3" borderId="108">
      <alignment vertical="center"/>
    </xf>
    <xf numFmtId="49" fontId="13" fillId="3" borderId="108">
      <alignment vertical="center"/>
    </xf>
    <xf numFmtId="49" fontId="13" fillId="3" borderId="108">
      <alignment vertical="center"/>
    </xf>
    <xf numFmtId="49" fontId="13" fillId="3" borderId="108">
      <alignment vertical="center"/>
    </xf>
    <xf numFmtId="49" fontId="13" fillId="3" borderId="108">
      <alignment vertical="center"/>
    </xf>
    <xf numFmtId="49" fontId="13" fillId="3" borderId="108">
      <alignment vertical="center"/>
    </xf>
    <xf numFmtId="49" fontId="13" fillId="3" borderId="108">
      <alignment vertical="center"/>
    </xf>
    <xf numFmtId="49" fontId="13" fillId="3" borderId="108">
      <alignment vertical="center"/>
    </xf>
    <xf numFmtId="49" fontId="13" fillId="3" borderId="108">
      <alignment vertical="center"/>
    </xf>
    <xf numFmtId="49" fontId="13" fillId="3" borderId="108">
      <alignment vertical="center"/>
    </xf>
    <xf numFmtId="49" fontId="13" fillId="3" borderId="108">
      <alignment vertical="center"/>
    </xf>
    <xf numFmtId="49" fontId="13" fillId="3" borderId="108">
      <alignment vertical="center"/>
    </xf>
    <xf numFmtId="49" fontId="13" fillId="3" borderId="108">
      <alignment vertical="center"/>
    </xf>
    <xf numFmtId="49" fontId="13" fillId="3" borderId="108">
      <alignment vertical="center"/>
    </xf>
    <xf numFmtId="49" fontId="13" fillId="3" borderId="108">
      <alignment vertical="center"/>
    </xf>
    <xf numFmtId="49" fontId="13" fillId="3" borderId="108">
      <alignment vertical="center"/>
    </xf>
    <xf numFmtId="49" fontId="13" fillId="3" borderId="108">
      <alignment vertical="center"/>
    </xf>
    <xf numFmtId="49" fontId="13" fillId="3" borderId="108">
      <alignment vertical="center"/>
    </xf>
    <xf numFmtId="49" fontId="13" fillId="3" borderId="108">
      <alignment vertical="center"/>
    </xf>
    <xf numFmtId="49" fontId="13" fillId="3" borderId="108">
      <alignment vertical="center"/>
    </xf>
    <xf numFmtId="49" fontId="13" fillId="3" borderId="108">
      <alignment vertical="center"/>
    </xf>
    <xf numFmtId="49" fontId="13" fillId="3" borderId="108">
      <alignment vertical="center"/>
    </xf>
    <xf numFmtId="49" fontId="13" fillId="3" borderId="108">
      <alignment vertical="center"/>
    </xf>
    <xf numFmtId="49" fontId="13" fillId="3" borderId="108">
      <alignment vertical="center"/>
    </xf>
    <xf numFmtId="49" fontId="13" fillId="3" borderId="108">
      <alignment vertical="center"/>
    </xf>
    <xf numFmtId="49" fontId="13" fillId="3" borderId="108">
      <alignment vertical="center"/>
    </xf>
    <xf numFmtId="49" fontId="13" fillId="3" borderId="108">
      <alignment vertical="center"/>
    </xf>
    <xf numFmtId="49" fontId="13" fillId="3" borderId="108">
      <alignment vertical="center"/>
    </xf>
    <xf numFmtId="49" fontId="13" fillId="3" borderId="108">
      <alignment vertical="center"/>
    </xf>
    <xf numFmtId="49" fontId="13" fillId="3" borderId="108">
      <alignment vertical="center"/>
    </xf>
    <xf numFmtId="49" fontId="13" fillId="3" borderId="108">
      <alignment vertical="center"/>
    </xf>
    <xf numFmtId="49" fontId="13" fillId="3" borderId="108">
      <alignment vertical="center"/>
    </xf>
    <xf numFmtId="49" fontId="13" fillId="3" borderId="108">
      <alignment vertical="center"/>
    </xf>
    <xf numFmtId="49" fontId="13" fillId="3" borderId="108">
      <alignment vertical="center"/>
    </xf>
    <xf numFmtId="49" fontId="13" fillId="3" borderId="108">
      <alignment vertical="center"/>
    </xf>
    <xf numFmtId="49" fontId="13" fillId="3" borderId="108">
      <alignment vertical="center"/>
    </xf>
    <xf numFmtId="49" fontId="13" fillId="3" borderId="108">
      <alignment vertical="center"/>
    </xf>
    <xf numFmtId="49" fontId="13" fillId="3" borderId="108">
      <alignment vertical="center"/>
    </xf>
    <xf numFmtId="49" fontId="13" fillId="3" borderId="108">
      <alignment vertical="center"/>
    </xf>
    <xf numFmtId="49" fontId="13" fillId="3" borderId="108">
      <alignment vertical="center"/>
    </xf>
    <xf numFmtId="49" fontId="13" fillId="3" borderId="108">
      <alignment vertical="center"/>
    </xf>
    <xf numFmtId="49" fontId="13" fillId="3" borderId="108">
      <alignment vertical="center"/>
    </xf>
    <xf numFmtId="49" fontId="13" fillId="3" borderId="108">
      <alignment vertical="center"/>
    </xf>
    <xf numFmtId="49" fontId="13" fillId="3" borderId="108">
      <alignment vertical="center"/>
    </xf>
    <xf numFmtId="0" fontId="115" fillId="26" borderId="117" applyNumberFormat="0" applyAlignment="0" applyProtection="0"/>
    <xf numFmtId="0" fontId="115" fillId="26" borderId="117" applyNumberFormat="0" applyAlignment="0" applyProtection="0"/>
    <xf numFmtId="0" fontId="115" fillId="26" borderId="117" applyNumberFormat="0" applyAlignment="0" applyProtection="0"/>
    <xf numFmtId="0" fontId="115" fillId="26" borderId="117" applyNumberFormat="0" applyAlignment="0" applyProtection="0"/>
    <xf numFmtId="0" fontId="115" fillId="26" borderId="117" applyNumberFormat="0" applyAlignment="0" applyProtection="0"/>
    <xf numFmtId="0" fontId="115" fillId="26" borderId="117" applyNumberFormat="0" applyAlignment="0" applyProtection="0"/>
    <xf numFmtId="0" fontId="115" fillId="26" borderId="117" applyNumberFormat="0" applyAlignment="0" applyProtection="0"/>
    <xf numFmtId="0" fontId="115" fillId="26" borderId="117" applyNumberFormat="0" applyAlignment="0" applyProtection="0"/>
    <xf numFmtId="0" fontId="115" fillId="26" borderId="117" applyNumberFormat="0" applyAlignment="0" applyProtection="0"/>
    <xf numFmtId="0" fontId="1" fillId="0" borderId="0"/>
    <xf numFmtId="0" fontId="11" fillId="37" borderId="134" applyNumberFormat="0" applyFont="0" applyAlignment="0" applyProtection="0"/>
    <xf numFmtId="0" fontId="11" fillId="37" borderId="152" applyNumberFormat="0" applyFont="0" applyAlignment="0" applyProtection="0"/>
    <xf numFmtId="0" fontId="11" fillId="37" borderId="124" applyNumberFormat="0" applyFont="0" applyAlignment="0" applyProtection="0"/>
    <xf numFmtId="0" fontId="126" fillId="0" borderId="137" applyNumberFormat="0" applyFill="0" applyAlignment="0" applyProtection="0"/>
    <xf numFmtId="0" fontId="6" fillId="37" borderId="152" applyNumberFormat="0" applyFont="0" applyAlignment="0" applyProtection="0"/>
    <xf numFmtId="0" fontId="126" fillId="0" borderId="127" applyNumberFormat="0" applyFill="0" applyAlignment="0" applyProtection="0"/>
    <xf numFmtId="0" fontId="11" fillId="37" borderId="134" applyNumberFormat="0" applyFont="0" applyAlignment="0" applyProtection="0"/>
    <xf numFmtId="0" fontId="115" fillId="26" borderId="125" applyNumberFormat="0" applyAlignment="0" applyProtection="0"/>
    <xf numFmtId="0" fontId="115" fillId="26" borderId="125" applyNumberFormat="0" applyAlignment="0" applyProtection="0"/>
    <xf numFmtId="49" fontId="13" fillId="3" borderId="126">
      <alignment vertical="center"/>
    </xf>
    <xf numFmtId="49" fontId="13" fillId="3" borderId="126">
      <alignment vertical="center"/>
    </xf>
    <xf numFmtId="49" fontId="13" fillId="3" borderId="126">
      <alignment vertical="center"/>
    </xf>
    <xf numFmtId="49" fontId="13" fillId="3" borderId="126">
      <alignment vertical="center"/>
    </xf>
    <xf numFmtId="49" fontId="13" fillId="3" borderId="126">
      <alignment vertical="center"/>
    </xf>
    <xf numFmtId="49" fontId="13" fillId="3" borderId="126">
      <alignment vertical="center"/>
    </xf>
    <xf numFmtId="49" fontId="13" fillId="3" borderId="126">
      <alignment vertical="center"/>
    </xf>
    <xf numFmtId="49" fontId="12" fillId="3" borderId="126">
      <alignment vertical="center"/>
    </xf>
    <xf numFmtId="0" fontId="11" fillId="37" borderId="124" applyNumberFormat="0" applyFont="0" applyAlignment="0" applyProtection="0"/>
    <xf numFmtId="0" fontId="11" fillId="37" borderId="124" applyNumberFormat="0" applyFont="0" applyAlignment="0" applyProtection="0"/>
    <xf numFmtId="0" fontId="11" fillId="37" borderId="152" applyNumberFormat="0" applyFont="0" applyAlignment="0" applyProtection="0"/>
    <xf numFmtId="0" fontId="115" fillId="26" borderId="143" applyNumberFormat="0" applyAlignment="0" applyProtection="0"/>
    <xf numFmtId="49" fontId="13" fillId="3" borderId="144">
      <alignment vertical="center"/>
    </xf>
    <xf numFmtId="49" fontId="13" fillId="3" borderId="144">
      <alignment vertical="center"/>
    </xf>
    <xf numFmtId="49" fontId="13" fillId="3" borderId="144">
      <alignment vertical="center"/>
    </xf>
    <xf numFmtId="49" fontId="13" fillId="3" borderId="144">
      <alignment vertical="center"/>
    </xf>
    <xf numFmtId="49" fontId="13" fillId="3" borderId="144">
      <alignment vertical="center"/>
    </xf>
    <xf numFmtId="49" fontId="13" fillId="3" borderId="144">
      <alignment vertical="center"/>
    </xf>
    <xf numFmtId="49" fontId="13" fillId="3" borderId="144">
      <alignment vertical="center"/>
    </xf>
    <xf numFmtId="49" fontId="13" fillId="3" borderId="144">
      <alignment vertical="center"/>
    </xf>
    <xf numFmtId="49" fontId="13" fillId="3" borderId="144">
      <alignment vertical="center"/>
    </xf>
    <xf numFmtId="49" fontId="13" fillId="3" borderId="144">
      <alignment vertical="center"/>
    </xf>
    <xf numFmtId="49" fontId="12" fillId="3" borderId="144">
      <alignment vertical="center"/>
    </xf>
    <xf numFmtId="49" fontId="12" fillId="3" borderId="144">
      <alignment vertical="center"/>
    </xf>
    <xf numFmtId="49" fontId="12" fillId="3" borderId="144">
      <alignment vertical="center"/>
    </xf>
    <xf numFmtId="49" fontId="13" fillId="3" borderId="144">
      <alignment vertical="center"/>
    </xf>
    <xf numFmtId="49" fontId="13" fillId="3" borderId="144">
      <alignment vertical="center"/>
    </xf>
    <xf numFmtId="49" fontId="13" fillId="3" borderId="144">
      <alignment vertical="center"/>
    </xf>
    <xf numFmtId="49" fontId="13" fillId="3" borderId="144">
      <alignment vertical="center"/>
    </xf>
    <xf numFmtId="49" fontId="13" fillId="3" borderId="144">
      <alignment vertical="center"/>
    </xf>
    <xf numFmtId="49" fontId="13" fillId="3" borderId="144">
      <alignment vertical="center"/>
    </xf>
    <xf numFmtId="49" fontId="13" fillId="3" borderId="144">
      <alignment vertical="center"/>
    </xf>
    <xf numFmtId="49" fontId="13" fillId="3" borderId="144">
      <alignment vertical="center"/>
    </xf>
    <xf numFmtId="49" fontId="13" fillId="3" borderId="144">
      <alignment vertical="center"/>
    </xf>
    <xf numFmtId="49" fontId="13" fillId="3" borderId="144">
      <alignment vertical="center"/>
    </xf>
    <xf numFmtId="49" fontId="13" fillId="3" borderId="144">
      <alignment vertical="center"/>
    </xf>
    <xf numFmtId="49" fontId="13" fillId="3" borderId="144">
      <alignment vertical="center"/>
    </xf>
    <xf numFmtId="49" fontId="13" fillId="3" borderId="144">
      <alignment vertical="center"/>
    </xf>
    <xf numFmtId="49" fontId="13" fillId="3" borderId="144">
      <alignment vertical="center"/>
    </xf>
    <xf numFmtId="49" fontId="13" fillId="3" borderId="144">
      <alignment vertical="center"/>
    </xf>
    <xf numFmtId="49" fontId="13" fillId="3" borderId="144">
      <alignment vertical="center"/>
    </xf>
    <xf numFmtId="49" fontId="13" fillId="3" borderId="144">
      <alignment vertical="center"/>
    </xf>
    <xf numFmtId="49" fontId="13" fillId="3" borderId="144">
      <alignment vertical="center"/>
    </xf>
    <xf numFmtId="49" fontId="13" fillId="3" borderId="144">
      <alignment vertical="center"/>
    </xf>
    <xf numFmtId="49" fontId="13" fillId="3" borderId="144">
      <alignment vertical="center"/>
    </xf>
    <xf numFmtId="49" fontId="13" fillId="3" borderId="144">
      <alignment vertical="center"/>
    </xf>
    <xf numFmtId="49" fontId="13" fillId="3" borderId="144">
      <alignment vertical="center"/>
    </xf>
    <xf numFmtId="49" fontId="13" fillId="3" borderId="144">
      <alignment vertical="center"/>
    </xf>
    <xf numFmtId="49" fontId="13" fillId="3" borderId="144">
      <alignment vertical="center"/>
    </xf>
    <xf numFmtId="49" fontId="13" fillId="3" borderId="144">
      <alignment vertical="center"/>
    </xf>
    <xf numFmtId="49" fontId="13" fillId="3" borderId="144">
      <alignment vertical="center"/>
    </xf>
    <xf numFmtId="49" fontId="13" fillId="3" borderId="144">
      <alignment vertical="center"/>
    </xf>
    <xf numFmtId="49" fontId="13" fillId="3" borderId="144">
      <alignment vertical="center"/>
    </xf>
    <xf numFmtId="49" fontId="13" fillId="3" borderId="144">
      <alignment vertical="center"/>
    </xf>
    <xf numFmtId="49" fontId="13" fillId="3" borderId="144">
      <alignment vertical="center"/>
    </xf>
    <xf numFmtId="0" fontId="6" fillId="37" borderId="142" applyNumberFormat="0" applyFont="0" applyAlignment="0" applyProtection="0"/>
    <xf numFmtId="0" fontId="6" fillId="37" borderId="142" applyNumberFormat="0" applyFont="0" applyAlignment="0" applyProtection="0"/>
    <xf numFmtId="0" fontId="11" fillId="37" borderId="134" applyNumberFormat="0" applyFont="0" applyAlignment="0" applyProtection="0"/>
    <xf numFmtId="0" fontId="11" fillId="37" borderId="134" applyNumberFormat="0" applyFont="0" applyAlignment="0" applyProtection="0"/>
    <xf numFmtId="0" fontId="11" fillId="37" borderId="134" applyNumberFormat="0" applyFont="0" applyAlignment="0" applyProtection="0"/>
    <xf numFmtId="0" fontId="11" fillId="37" borderId="134" applyNumberFormat="0" applyFont="0" applyAlignment="0" applyProtection="0"/>
    <xf numFmtId="0" fontId="11" fillId="37" borderId="134" applyNumberFormat="0" applyFont="0" applyAlignment="0" applyProtection="0"/>
    <xf numFmtId="0" fontId="11" fillId="37" borderId="134" applyNumberFormat="0" applyFont="0" applyAlignment="0" applyProtection="0"/>
    <xf numFmtId="0" fontId="11" fillId="37" borderId="134" applyNumberFormat="0" applyFont="0" applyAlignment="0" applyProtection="0"/>
    <xf numFmtId="0" fontId="11" fillId="37" borderId="134" applyNumberFormat="0" applyFont="0" applyAlignment="0" applyProtection="0"/>
    <xf numFmtId="0" fontId="11" fillId="37" borderId="134" applyNumberFormat="0" applyFont="0" applyAlignment="0" applyProtection="0"/>
    <xf numFmtId="0" fontId="11" fillId="37" borderId="134" applyNumberFormat="0" applyFont="0" applyAlignment="0" applyProtection="0"/>
    <xf numFmtId="0" fontId="11" fillId="37" borderId="134" applyNumberFormat="0" applyFont="0" applyAlignment="0" applyProtection="0"/>
    <xf numFmtId="0" fontId="11" fillId="37" borderId="134" applyNumberFormat="0" applyFont="0" applyAlignment="0" applyProtection="0"/>
    <xf numFmtId="0" fontId="11" fillId="37" borderId="134" applyNumberFormat="0" applyFont="0" applyAlignment="0" applyProtection="0"/>
    <xf numFmtId="0" fontId="11" fillId="37" borderId="134" applyNumberFormat="0" applyFont="0" applyAlignment="0" applyProtection="0"/>
    <xf numFmtId="0" fontId="11" fillId="37" borderId="134" applyNumberFormat="0" applyFont="0" applyAlignment="0" applyProtection="0"/>
    <xf numFmtId="0" fontId="11" fillId="37" borderId="134" applyNumberFormat="0" applyFont="0" applyAlignment="0" applyProtection="0"/>
    <xf numFmtId="0" fontId="11" fillId="37" borderId="134" applyNumberFormat="0" applyFont="0" applyAlignment="0" applyProtection="0"/>
    <xf numFmtId="0" fontId="11" fillId="37" borderId="134" applyNumberFormat="0" applyFont="0" applyAlignment="0" applyProtection="0"/>
    <xf numFmtId="0" fontId="11" fillId="37" borderId="134" applyNumberFormat="0" applyFont="0" applyAlignment="0" applyProtection="0"/>
    <xf numFmtId="0" fontId="11" fillId="37" borderId="134" applyNumberFormat="0" applyFont="0" applyAlignment="0" applyProtection="0"/>
    <xf numFmtId="0" fontId="11" fillId="37" borderId="134" applyNumberFormat="0" applyFont="0" applyAlignment="0" applyProtection="0"/>
    <xf numFmtId="0" fontId="11" fillId="37" borderId="134" applyNumberFormat="0" applyFont="0" applyAlignment="0" applyProtection="0"/>
    <xf numFmtId="0" fontId="6" fillId="37" borderId="134" applyNumberFormat="0" applyFont="0" applyAlignment="0" applyProtection="0"/>
    <xf numFmtId="0" fontId="6" fillId="37" borderId="134" applyNumberFormat="0" applyFont="0" applyAlignment="0" applyProtection="0"/>
    <xf numFmtId="0" fontId="6" fillId="37" borderId="134" applyNumberFormat="0" applyFont="0" applyAlignment="0" applyProtection="0"/>
    <xf numFmtId="0" fontId="6" fillId="37" borderId="134" applyNumberFormat="0" applyFont="0" applyAlignment="0" applyProtection="0"/>
    <xf numFmtId="0" fontId="6" fillId="37" borderId="134" applyNumberFormat="0" applyFont="0" applyAlignment="0" applyProtection="0"/>
    <xf numFmtId="0" fontId="11" fillId="37" borderId="134" applyNumberFormat="0" applyFont="0" applyAlignment="0" applyProtection="0"/>
    <xf numFmtId="0" fontId="11" fillId="37" borderId="134" applyNumberFormat="0" applyFont="0" applyAlignment="0" applyProtection="0"/>
    <xf numFmtId="0" fontId="11" fillId="37" borderId="134" applyNumberFormat="0" applyFont="0" applyAlignment="0" applyProtection="0"/>
    <xf numFmtId="0" fontId="11" fillId="37" borderId="134" applyNumberFormat="0" applyFont="0" applyAlignment="0" applyProtection="0"/>
    <xf numFmtId="0" fontId="11" fillId="37" borderId="134" applyNumberFormat="0" applyFont="0" applyAlignment="0" applyProtection="0"/>
    <xf numFmtId="0" fontId="11" fillId="37" borderId="134" applyNumberFormat="0" applyFont="0" applyAlignment="0" applyProtection="0"/>
    <xf numFmtId="0" fontId="11" fillId="37" borderId="134" applyNumberFormat="0" applyFont="0" applyAlignment="0" applyProtection="0"/>
    <xf numFmtId="0" fontId="11" fillId="37" borderId="134" applyNumberFormat="0" applyFont="0" applyAlignment="0" applyProtection="0"/>
    <xf numFmtId="0" fontId="98" fillId="26" borderId="107" applyNumberFormat="0" applyAlignment="0" applyProtection="0"/>
    <xf numFmtId="0" fontId="98" fillId="26" borderId="107" applyNumberFormat="0" applyAlignment="0" applyProtection="0"/>
    <xf numFmtId="0" fontId="98" fillId="26" borderId="107" applyNumberFormat="0" applyAlignment="0" applyProtection="0"/>
    <xf numFmtId="0" fontId="98" fillId="26" borderId="107" applyNumberFormat="0" applyAlignment="0" applyProtection="0"/>
    <xf numFmtId="0" fontId="98" fillId="26" borderId="107" applyNumberFormat="0" applyAlignment="0" applyProtection="0"/>
    <xf numFmtId="0" fontId="98" fillId="26" borderId="107" applyNumberFormat="0" applyAlignment="0" applyProtection="0"/>
    <xf numFmtId="0" fontId="98" fillId="26" borderId="107" applyNumberFormat="0" applyAlignment="0" applyProtection="0"/>
    <xf numFmtId="0" fontId="98" fillId="26" borderId="107" applyNumberFormat="0" applyAlignment="0" applyProtection="0"/>
    <xf numFmtId="0" fontId="98" fillId="26" borderId="107" applyNumberFormat="0" applyAlignment="0" applyProtection="0"/>
    <xf numFmtId="0" fontId="98" fillId="26" borderId="107" applyNumberFormat="0" applyAlignment="0" applyProtection="0"/>
    <xf numFmtId="0" fontId="98" fillId="26" borderId="107" applyNumberFormat="0" applyAlignment="0" applyProtection="0"/>
    <xf numFmtId="0" fontId="98" fillId="26" borderId="107" applyNumberFormat="0" applyAlignment="0" applyProtection="0"/>
    <xf numFmtId="0" fontId="99" fillId="26" borderId="107" applyNumberFormat="0" applyAlignment="0" applyProtection="0"/>
    <xf numFmtId="0" fontId="14" fillId="37" borderId="124" applyNumberFormat="0" applyFont="0" applyAlignment="0" applyProtection="0"/>
    <xf numFmtId="0" fontId="138" fillId="0" borderId="146" applyNumberFormat="0" applyFont="0" applyAlignment="0" applyProtection="0"/>
    <xf numFmtId="0" fontId="138" fillId="0" borderId="146" applyNumberFormat="0" applyFont="0" applyAlignment="0" applyProtection="0"/>
    <xf numFmtId="0" fontId="172" fillId="31" borderId="149" applyAlignment="0" applyProtection="0"/>
    <xf numFmtId="178" fontId="172" fillId="31" borderId="149" applyAlignment="0" applyProtection="0"/>
    <xf numFmtId="0" fontId="138" fillId="0" borderId="156" applyNumberFormat="0" applyFont="0" applyAlignment="0" applyProtection="0"/>
    <xf numFmtId="0" fontId="138" fillId="0" borderId="156" applyNumberFormat="0" applyFont="0" applyAlignment="0" applyProtection="0"/>
    <xf numFmtId="178" fontId="138" fillId="0" borderId="156" applyNumberFormat="0" applyFont="0" applyAlignment="0" applyProtection="0"/>
    <xf numFmtId="0" fontId="138" fillId="0" borderId="157" applyNumberFormat="0" applyFont="0" applyAlignment="0" applyProtection="0"/>
    <xf numFmtId="0" fontId="6" fillId="51" borderId="135" applyNumberFormat="0" applyProtection="0">
      <alignment horizontal="left" vertical="center" indent="1"/>
    </xf>
    <xf numFmtId="178" fontId="6" fillId="51" borderId="135" applyNumberFormat="0" applyProtection="0">
      <alignment horizontal="left" vertical="center" indent="1"/>
    </xf>
    <xf numFmtId="178" fontId="6" fillId="51" borderId="135" applyNumberFormat="0" applyProtection="0">
      <alignment horizontal="left" vertical="center" indent="1"/>
    </xf>
    <xf numFmtId="4" fontId="65" fillId="20" borderId="140" applyNumberFormat="0" applyProtection="0">
      <alignment horizontal="left" vertical="center" indent="1"/>
    </xf>
    <xf numFmtId="0" fontId="6" fillId="51" borderId="135" applyNumberFormat="0" applyProtection="0">
      <alignment horizontal="left" vertical="center" indent="1"/>
    </xf>
    <xf numFmtId="0" fontId="6" fillId="51" borderId="135" applyNumberFormat="0" applyProtection="0">
      <alignment horizontal="left" vertical="center" indent="1"/>
    </xf>
    <xf numFmtId="4" fontId="54" fillId="52" borderId="135" applyNumberFormat="0" applyProtection="0">
      <alignment horizontal="right" vertical="center"/>
    </xf>
    <xf numFmtId="4" fontId="54" fillId="53" borderId="135" applyNumberFormat="0" applyProtection="0">
      <alignment horizontal="right" vertical="center"/>
    </xf>
    <xf numFmtId="4" fontId="54" fillId="54" borderId="135" applyNumberFormat="0" applyProtection="0">
      <alignment horizontal="right" vertical="center"/>
    </xf>
    <xf numFmtId="4" fontId="54" fillId="58" borderId="135" applyNumberFormat="0" applyProtection="0">
      <alignment horizontal="right" vertical="center"/>
    </xf>
    <xf numFmtId="4" fontId="54" fillId="59" borderId="135" applyNumberFormat="0" applyProtection="0">
      <alignment horizontal="right" vertical="center"/>
    </xf>
    <xf numFmtId="4" fontId="55" fillId="61" borderId="135" applyNumberFormat="0" applyProtection="0">
      <alignment horizontal="left" vertical="center" indent="1"/>
    </xf>
    <xf numFmtId="4" fontId="54" fillId="62" borderId="141" applyNumberFormat="0" applyProtection="0">
      <alignment horizontal="left" vertical="center" indent="1"/>
    </xf>
    <xf numFmtId="0" fontId="6" fillId="51" borderId="135" applyNumberFormat="0" applyProtection="0">
      <alignment horizontal="left" vertical="center" indent="1"/>
    </xf>
    <xf numFmtId="0" fontId="6" fillId="64" borderId="135" applyNumberFormat="0" applyProtection="0">
      <alignment horizontal="left" vertical="center" indent="1"/>
    </xf>
    <xf numFmtId="201" fontId="6" fillId="65" borderId="135" applyNumberFormat="0" applyProtection="0">
      <alignment horizontal="left" vertical="center" indent="1"/>
    </xf>
    <xf numFmtId="0" fontId="138" fillId="0" borderId="120" applyNumberFormat="0" applyFont="0" applyAlignment="0" applyProtection="0"/>
    <xf numFmtId="178" fontId="138" fillId="0" borderId="120" applyNumberFormat="0" applyFont="0" applyAlignment="0" applyProtection="0"/>
    <xf numFmtId="178" fontId="6" fillId="51" borderId="135" applyNumberFormat="0" applyProtection="0">
      <alignment horizontal="left" vertical="center" indent="1"/>
    </xf>
    <xf numFmtId="49" fontId="207" fillId="48" borderId="136">
      <alignment horizontal="center"/>
    </xf>
    <xf numFmtId="0" fontId="11" fillId="37" borderId="142" applyNumberFormat="0" applyFont="0" applyAlignment="0" applyProtection="0"/>
    <xf numFmtId="0" fontId="11" fillId="37" borderId="142" applyNumberFormat="0" applyFont="0" applyAlignment="0" applyProtection="0"/>
    <xf numFmtId="0" fontId="11" fillId="37" borderId="142" applyNumberFormat="0" applyFont="0" applyAlignment="0" applyProtection="0"/>
    <xf numFmtId="0" fontId="11" fillId="37" borderId="142" applyNumberFormat="0" applyFont="0" applyAlignment="0" applyProtection="0"/>
    <xf numFmtId="0" fontId="11" fillId="37" borderId="142" applyNumberFormat="0" applyFont="0" applyAlignment="0" applyProtection="0"/>
    <xf numFmtId="0" fontId="11" fillId="37" borderId="142" applyNumberFormat="0" applyFont="0" applyAlignment="0" applyProtection="0"/>
    <xf numFmtId="0" fontId="11" fillId="37" borderId="142" applyNumberFormat="0" applyFont="0" applyAlignment="0" applyProtection="0"/>
    <xf numFmtId="0" fontId="11" fillId="37" borderId="142" applyNumberFormat="0" applyFont="0" applyAlignment="0" applyProtection="0"/>
    <xf numFmtId="0" fontId="11" fillId="37" borderId="142" applyNumberFormat="0" applyFont="0" applyAlignment="0" applyProtection="0"/>
    <xf numFmtId="0" fontId="11" fillId="37" borderId="142" applyNumberFormat="0" applyFont="0" applyAlignment="0" applyProtection="0"/>
    <xf numFmtId="0" fontId="11" fillId="37" borderId="142" applyNumberFormat="0" applyFont="0" applyAlignment="0" applyProtection="0"/>
    <xf numFmtId="0" fontId="11" fillId="37" borderId="142" applyNumberFormat="0" applyFont="0" applyAlignment="0" applyProtection="0"/>
    <xf numFmtId="0" fontId="11" fillId="37" borderId="142" applyNumberFormat="0" applyFont="0" applyAlignment="0" applyProtection="0"/>
    <xf numFmtId="0" fontId="11" fillId="37" borderId="142" applyNumberFormat="0" applyFont="0" applyAlignment="0" applyProtection="0"/>
    <xf numFmtId="0" fontId="11" fillId="37" borderId="142" applyNumberFormat="0" applyFont="0" applyAlignment="0" applyProtection="0"/>
    <xf numFmtId="0" fontId="11" fillId="37" borderId="142" applyNumberFormat="0" applyFont="0" applyAlignment="0" applyProtection="0"/>
    <xf numFmtId="0" fontId="11" fillId="37" borderId="142" applyNumberFormat="0" applyFont="0" applyAlignment="0" applyProtection="0"/>
    <xf numFmtId="0" fontId="11" fillId="37" borderId="142" applyNumberFormat="0" applyFont="0" applyAlignment="0" applyProtection="0"/>
    <xf numFmtId="0" fontId="11" fillId="37" borderId="142" applyNumberFormat="0" applyFont="0" applyAlignment="0" applyProtection="0"/>
    <xf numFmtId="0" fontId="11" fillId="37" borderId="142" applyNumberFormat="0" applyFont="0" applyAlignment="0" applyProtection="0"/>
    <xf numFmtId="0" fontId="11" fillId="37" borderId="142" applyNumberFormat="0" applyFont="0" applyAlignment="0" applyProtection="0"/>
    <xf numFmtId="0" fontId="6" fillId="37" borderId="142" applyNumberFormat="0" applyFont="0" applyAlignment="0" applyProtection="0"/>
    <xf numFmtId="0" fontId="6" fillId="37" borderId="142" applyNumberFormat="0" applyFont="0" applyAlignment="0" applyProtection="0"/>
    <xf numFmtId="0" fontId="11" fillId="37" borderId="142" applyNumberFormat="0" applyFont="0" applyAlignment="0" applyProtection="0"/>
    <xf numFmtId="0" fontId="11" fillId="37" borderId="142" applyNumberFormat="0" applyFont="0" applyAlignment="0" applyProtection="0"/>
    <xf numFmtId="0" fontId="11" fillId="37" borderId="142" applyNumberFormat="0" applyFont="0" applyAlignment="0" applyProtection="0"/>
    <xf numFmtId="0" fontId="11" fillId="37" borderId="142" applyNumberFormat="0" applyFont="0" applyAlignment="0" applyProtection="0"/>
    <xf numFmtId="0" fontId="11" fillId="37" borderId="142" applyNumberFormat="0" applyFont="0" applyAlignment="0" applyProtection="0"/>
    <xf numFmtId="0" fontId="11" fillId="37" borderId="142" applyNumberFormat="0" applyFont="0" applyAlignment="0" applyProtection="0"/>
    <xf numFmtId="178" fontId="4" fillId="37" borderId="116" applyNumberFormat="0" applyFont="0" applyAlignment="0" applyProtection="0"/>
    <xf numFmtId="49" fontId="13" fillId="3" borderId="154">
      <alignment vertical="center"/>
    </xf>
    <xf numFmtId="49" fontId="13" fillId="3" borderId="154">
      <alignment vertical="center"/>
    </xf>
    <xf numFmtId="4" fontId="202" fillId="62" borderId="117" applyNumberFormat="0" applyProtection="0">
      <alignment horizontal="right" vertical="center"/>
    </xf>
    <xf numFmtId="0" fontId="126" fillId="0" borderId="145" applyNumberFormat="0" applyFill="0" applyAlignment="0" applyProtection="0"/>
    <xf numFmtId="0" fontId="126" fillId="0" borderId="145" applyNumberFormat="0" applyFill="0" applyAlignment="0" applyProtection="0"/>
    <xf numFmtId="0" fontId="126" fillId="0" borderId="145" applyNumberFormat="0" applyFill="0" applyAlignment="0" applyProtection="0"/>
    <xf numFmtId="0" fontId="126" fillId="0" borderId="145" applyNumberFormat="0" applyFill="0" applyAlignment="0" applyProtection="0"/>
    <xf numFmtId="0" fontId="126" fillId="0" borderId="145" applyNumberFormat="0" applyFill="0" applyAlignment="0" applyProtection="0"/>
    <xf numFmtId="0" fontId="126" fillId="0" borderId="145" applyNumberFormat="0" applyFill="0" applyAlignment="0" applyProtection="0"/>
    <xf numFmtId="0" fontId="11" fillId="37" borderId="124" applyNumberFormat="0" applyFont="0" applyAlignment="0" applyProtection="0"/>
    <xf numFmtId="0" fontId="11" fillId="37" borderId="124" applyNumberFormat="0" applyFont="0" applyAlignment="0" applyProtection="0"/>
    <xf numFmtId="0" fontId="11" fillId="37" borderId="124" applyNumberFormat="0" applyFont="0" applyAlignment="0" applyProtection="0"/>
    <xf numFmtId="0" fontId="11" fillId="37" borderId="124" applyNumberFormat="0" applyFont="0" applyAlignment="0" applyProtection="0"/>
    <xf numFmtId="49" fontId="12" fillId="3" borderId="136">
      <alignment vertical="center"/>
    </xf>
    <xf numFmtId="0" fontId="11" fillId="37" borderId="142" applyNumberFormat="0" applyFont="0" applyAlignment="0" applyProtection="0"/>
    <xf numFmtId="0" fontId="126" fillId="0" borderId="137" applyNumberFormat="0" applyFill="0" applyAlignment="0" applyProtection="0"/>
    <xf numFmtId="0" fontId="126" fillId="0" borderId="137" applyNumberFormat="0" applyFill="0" applyAlignment="0" applyProtection="0"/>
    <xf numFmtId="0" fontId="116" fillId="26" borderId="133" applyNumberFormat="0" applyAlignment="0" applyProtection="0"/>
    <xf numFmtId="0" fontId="116" fillId="26" borderId="133" applyNumberFormat="0" applyAlignment="0" applyProtection="0"/>
    <xf numFmtId="0" fontId="73" fillId="13" borderId="133" applyNumberFormat="0" applyAlignment="0" applyProtection="0"/>
    <xf numFmtId="0" fontId="73" fillId="13" borderId="133" applyNumberFormat="0" applyAlignment="0" applyProtection="0"/>
    <xf numFmtId="0" fontId="115" fillId="26" borderId="135" applyNumberFormat="0" applyAlignment="0" applyProtection="0"/>
    <xf numFmtId="49" fontId="12" fillId="3" borderId="126">
      <alignment vertical="center"/>
    </xf>
    <xf numFmtId="49" fontId="12" fillId="3" borderId="126">
      <alignment vertical="center"/>
    </xf>
    <xf numFmtId="49" fontId="13" fillId="3" borderId="126">
      <alignment vertical="center"/>
    </xf>
    <xf numFmtId="49" fontId="13" fillId="3" borderId="126">
      <alignment vertical="center"/>
    </xf>
    <xf numFmtId="49" fontId="13" fillId="3" borderId="126">
      <alignment vertical="center"/>
    </xf>
    <xf numFmtId="49" fontId="13" fillId="3" borderId="126">
      <alignment vertical="center"/>
    </xf>
    <xf numFmtId="49" fontId="13" fillId="3" borderId="126">
      <alignment vertical="center"/>
    </xf>
    <xf numFmtId="49" fontId="13" fillId="3" borderId="126">
      <alignment vertical="center"/>
    </xf>
    <xf numFmtId="49" fontId="13" fillId="3" borderId="126">
      <alignment vertical="center"/>
    </xf>
    <xf numFmtId="49" fontId="13" fillId="3" borderId="126">
      <alignment vertical="center"/>
    </xf>
    <xf numFmtId="49" fontId="13" fillId="3" borderId="126">
      <alignment vertical="center"/>
    </xf>
    <xf numFmtId="49" fontId="13" fillId="3" borderId="126">
      <alignment vertical="center"/>
    </xf>
    <xf numFmtId="49" fontId="13" fillId="3" borderId="126">
      <alignment vertical="center"/>
    </xf>
    <xf numFmtId="49" fontId="13" fillId="3" borderId="126">
      <alignment vertical="center"/>
    </xf>
    <xf numFmtId="0" fontId="11" fillId="37" borderId="134" applyNumberFormat="0" applyFont="0" applyAlignment="0" applyProtection="0"/>
    <xf numFmtId="0" fontId="11" fillId="37" borderId="134" applyNumberFormat="0" applyFont="0" applyAlignment="0" applyProtection="0"/>
    <xf numFmtId="49" fontId="12" fillId="3" borderId="118">
      <alignment vertical="center"/>
    </xf>
    <xf numFmtId="0" fontId="11" fillId="37" borderId="134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34" applyNumberFormat="0" applyFont="0" applyAlignment="0" applyProtection="0"/>
    <xf numFmtId="178" fontId="138" fillId="0" borderId="147" applyNumberFormat="0" applyFont="0" applyAlignment="0" applyProtection="0"/>
    <xf numFmtId="4" fontId="54" fillId="34" borderId="143" applyNumberFormat="0" applyProtection="0">
      <alignment vertical="center"/>
    </xf>
    <xf numFmtId="4" fontId="202" fillId="34" borderId="143" applyNumberFormat="0" applyProtection="0">
      <alignment vertical="center"/>
    </xf>
    <xf numFmtId="4" fontId="54" fillId="34" borderId="143" applyNumberFormat="0" applyProtection="0">
      <alignment horizontal="left" vertical="center" indent="1"/>
    </xf>
    <xf numFmtId="4" fontId="54" fillId="34" borderId="143" applyNumberFormat="0" applyProtection="0">
      <alignment horizontal="left" vertical="center" indent="1"/>
    </xf>
    <xf numFmtId="178" fontId="6" fillId="51" borderId="143" applyNumberFormat="0" applyProtection="0">
      <alignment horizontal="left" vertical="center" indent="1"/>
    </xf>
    <xf numFmtId="0" fontId="6" fillId="51" borderId="143" applyNumberFormat="0" applyProtection="0">
      <alignment horizontal="left" vertical="center" indent="1"/>
    </xf>
    <xf numFmtId="0" fontId="6" fillId="51" borderId="143" applyNumberFormat="0" applyProtection="0">
      <alignment horizontal="left" vertical="center" indent="1"/>
    </xf>
    <xf numFmtId="0" fontId="6" fillId="51" borderId="143" applyNumberFormat="0" applyProtection="0">
      <alignment horizontal="left" vertical="center" indent="1"/>
    </xf>
    <xf numFmtId="4" fontId="54" fillId="52" borderId="143" applyNumberFormat="0" applyProtection="0">
      <alignment horizontal="right" vertical="center"/>
    </xf>
    <xf numFmtId="4" fontId="54" fillId="53" borderId="143" applyNumberFormat="0" applyProtection="0">
      <alignment horizontal="right" vertical="center"/>
    </xf>
    <xf numFmtId="4" fontId="54" fillId="58" borderId="143" applyNumberFormat="0" applyProtection="0">
      <alignment horizontal="right" vertical="center"/>
    </xf>
    <xf numFmtId="4" fontId="54" fillId="59" borderId="143" applyNumberFormat="0" applyProtection="0">
      <alignment horizontal="right" vertical="center"/>
    </xf>
    <xf numFmtId="4" fontId="54" fillId="60" borderId="143" applyNumberFormat="0" applyProtection="0">
      <alignment horizontal="right" vertical="center"/>
    </xf>
    <xf numFmtId="4" fontId="55" fillId="61" borderId="143" applyNumberFormat="0" applyProtection="0">
      <alignment horizontal="left" vertical="center" indent="1"/>
    </xf>
    <xf numFmtId="49" fontId="207" fillId="48" borderId="144">
      <alignment horizontal="center"/>
    </xf>
    <xf numFmtId="49" fontId="6" fillId="48" borderId="144">
      <alignment horizontal="center"/>
    </xf>
    <xf numFmtId="0" fontId="73" fillId="13" borderId="151" applyNumberFormat="0" applyAlignment="0" applyProtection="0"/>
    <xf numFmtId="4" fontId="54" fillId="56" borderId="125" applyNumberFormat="0" applyProtection="0">
      <alignment horizontal="right" vertical="center"/>
    </xf>
    <xf numFmtId="0" fontId="6" fillId="64" borderId="125" applyNumberFormat="0" applyProtection="0">
      <alignment horizontal="left" vertical="center" indent="1"/>
    </xf>
    <xf numFmtId="178" fontId="6" fillId="64" borderId="125" applyNumberFormat="0" applyProtection="0">
      <alignment horizontal="left" vertical="center" indent="1"/>
    </xf>
    <xf numFmtId="178" fontId="6" fillId="64" borderId="125" applyNumberFormat="0" applyProtection="0">
      <alignment horizontal="left" vertical="center" indent="1"/>
    </xf>
    <xf numFmtId="0" fontId="6" fillId="64" borderId="125" applyNumberFormat="0" applyProtection="0">
      <alignment horizontal="left" vertical="center" indent="1"/>
    </xf>
    <xf numFmtId="4" fontId="202" fillId="32" borderId="125" applyNumberFormat="0" applyProtection="0">
      <alignment vertical="center"/>
    </xf>
    <xf numFmtId="4" fontId="54" fillId="32" borderId="125" applyNumberFormat="0" applyProtection="0">
      <alignment horizontal="left" vertical="center" indent="1"/>
    </xf>
    <xf numFmtId="4" fontId="204" fillId="7" borderId="130" applyNumberFormat="0" applyProtection="0">
      <alignment horizontal="right" vertical="center"/>
    </xf>
    <xf numFmtId="0" fontId="6" fillId="37" borderId="152" applyNumberFormat="0" applyFont="0" applyAlignment="0" applyProtection="0"/>
    <xf numFmtId="0" fontId="6" fillId="37" borderId="134" applyNumberFormat="0" applyFont="0" applyAlignment="0" applyProtection="0"/>
    <xf numFmtId="0" fontId="126" fillId="0" borderId="137" applyNumberFormat="0" applyFill="0" applyAlignment="0" applyProtection="0"/>
    <xf numFmtId="0" fontId="126" fillId="0" borderId="137" applyNumberFormat="0" applyFill="0" applyAlignment="0" applyProtection="0"/>
    <xf numFmtId="0" fontId="11" fillId="37" borderId="134" applyNumberFormat="0" applyFont="0" applyAlignment="0" applyProtection="0"/>
    <xf numFmtId="0" fontId="11" fillId="37" borderId="134" applyNumberFormat="0" applyFont="0" applyAlignment="0" applyProtection="0"/>
    <xf numFmtId="0" fontId="11" fillId="37" borderId="134" applyNumberFormat="0" applyFont="0" applyAlignment="0" applyProtection="0"/>
    <xf numFmtId="0" fontId="11" fillId="37" borderId="134" applyNumberFormat="0" applyFont="0" applyAlignment="0" applyProtection="0"/>
    <xf numFmtId="0" fontId="11" fillId="37" borderId="134" applyNumberFormat="0" applyFont="0" applyAlignment="0" applyProtection="0"/>
    <xf numFmtId="0" fontId="11" fillId="37" borderId="134" applyNumberFormat="0" applyFont="0" applyAlignment="0" applyProtection="0"/>
    <xf numFmtId="49" fontId="13" fillId="3" borderId="144">
      <alignment vertical="center"/>
    </xf>
    <xf numFmtId="49" fontId="13" fillId="3" borderId="144">
      <alignment vertical="center"/>
    </xf>
    <xf numFmtId="49" fontId="13" fillId="3" borderId="144">
      <alignment vertical="center"/>
    </xf>
    <xf numFmtId="0" fontId="116" fillId="26" borderId="151" applyNumberFormat="0" applyAlignment="0" applyProtection="0"/>
    <xf numFmtId="0" fontId="6" fillId="37" borderId="152" applyNumberFormat="0" applyFont="0" applyAlignment="0" applyProtection="0"/>
    <xf numFmtId="0" fontId="6" fillId="37" borderId="152" applyNumberFormat="0" applyFont="0" applyAlignment="0" applyProtection="0"/>
    <xf numFmtId="0" fontId="115" fillId="26" borderId="143" applyNumberFormat="0" applyAlignment="0" applyProtection="0"/>
    <xf numFmtId="0" fontId="115" fillId="26" borderId="143" applyNumberFormat="0" applyAlignment="0" applyProtection="0"/>
    <xf numFmtId="0" fontId="115" fillId="26" borderId="143" applyNumberFormat="0" applyAlignment="0" applyProtection="0"/>
    <xf numFmtId="0" fontId="115" fillId="26" borderId="143" applyNumberFormat="0" applyAlignment="0" applyProtection="0"/>
    <xf numFmtId="0" fontId="115" fillId="26" borderId="143" applyNumberFormat="0" applyAlignment="0" applyProtection="0"/>
    <xf numFmtId="0" fontId="115" fillId="26" borderId="143" applyNumberFormat="0" applyAlignment="0" applyProtection="0"/>
    <xf numFmtId="0" fontId="115" fillId="26" borderId="143" applyNumberFormat="0" applyAlignment="0" applyProtection="0"/>
    <xf numFmtId="0" fontId="115" fillId="26" borderId="143" applyNumberFormat="0" applyAlignment="0" applyProtection="0"/>
    <xf numFmtId="5" fontId="38" fillId="0" borderId="114" applyAlignment="0" applyProtection="0"/>
    <xf numFmtId="5" fontId="38" fillId="0" borderId="114" applyAlignment="0" applyProtection="0"/>
    <xf numFmtId="49" fontId="13" fillId="3" borderId="118">
      <alignment vertical="center"/>
    </xf>
    <xf numFmtId="5" fontId="38" fillId="0" borderId="114" applyAlignment="0" applyProtection="0"/>
    <xf numFmtId="0" fontId="116" fillId="26" borderId="115" applyNumberFormat="0" applyAlignment="0" applyProtection="0"/>
    <xf numFmtId="0" fontId="116" fillId="26" borderId="115" applyNumberFormat="0" applyAlignment="0" applyProtection="0"/>
    <xf numFmtId="0" fontId="116" fillId="26" borderId="115" applyNumberFormat="0" applyAlignment="0" applyProtection="0"/>
    <xf numFmtId="0" fontId="116" fillId="26" borderId="115" applyNumberFormat="0" applyAlignment="0" applyProtection="0"/>
    <xf numFmtId="0" fontId="116" fillId="26" borderId="115" applyNumberFormat="0" applyAlignment="0" applyProtection="0"/>
    <xf numFmtId="0" fontId="116" fillId="26" borderId="115" applyNumberFormat="0" applyAlignment="0" applyProtection="0"/>
    <xf numFmtId="5" fontId="38" fillId="0" borderId="114" applyAlignment="0" applyProtection="0"/>
    <xf numFmtId="49" fontId="13" fillId="3" borderId="126">
      <alignment vertical="center"/>
    </xf>
    <xf numFmtId="49" fontId="13" fillId="3" borderId="126">
      <alignment vertical="center"/>
    </xf>
    <xf numFmtId="49" fontId="13" fillId="3" borderId="126">
      <alignment vertical="center"/>
    </xf>
    <xf numFmtId="49" fontId="13" fillId="3" borderId="126">
      <alignment vertical="center"/>
    </xf>
    <xf numFmtId="49" fontId="13" fillId="3" borderId="126">
      <alignment vertical="center"/>
    </xf>
    <xf numFmtId="49" fontId="13" fillId="3" borderId="126">
      <alignment vertical="center"/>
    </xf>
    <xf numFmtId="49" fontId="12" fillId="3" borderId="126">
      <alignment vertical="center"/>
    </xf>
    <xf numFmtId="49" fontId="13" fillId="3" borderId="126">
      <alignment vertical="center"/>
    </xf>
    <xf numFmtId="49" fontId="13" fillId="3" borderId="126">
      <alignment vertical="center"/>
    </xf>
    <xf numFmtId="49" fontId="13" fillId="3" borderId="126">
      <alignment vertical="center"/>
    </xf>
    <xf numFmtId="49" fontId="13" fillId="3" borderId="126">
      <alignment vertical="center"/>
    </xf>
    <xf numFmtId="49" fontId="13" fillId="3" borderId="126">
      <alignment vertical="center"/>
    </xf>
    <xf numFmtId="49" fontId="13" fillId="3" borderId="126">
      <alignment vertical="center"/>
    </xf>
    <xf numFmtId="49" fontId="13" fillId="3" borderId="126">
      <alignment vertical="center"/>
    </xf>
    <xf numFmtId="49" fontId="13" fillId="3" borderId="126">
      <alignment vertical="center"/>
    </xf>
    <xf numFmtId="49" fontId="13" fillId="3" borderId="126">
      <alignment vertical="center"/>
    </xf>
    <xf numFmtId="49" fontId="13" fillId="3" borderId="126">
      <alignment vertical="center"/>
    </xf>
    <xf numFmtId="49" fontId="13" fillId="3" borderId="126">
      <alignment vertical="center"/>
    </xf>
    <xf numFmtId="49" fontId="13" fillId="3" borderId="126">
      <alignment vertical="center"/>
    </xf>
    <xf numFmtId="49" fontId="13" fillId="3" borderId="126">
      <alignment vertical="center"/>
    </xf>
    <xf numFmtId="49" fontId="13" fillId="3" borderId="126">
      <alignment vertical="center"/>
    </xf>
    <xf numFmtId="49" fontId="13" fillId="3" borderId="126">
      <alignment vertical="center"/>
    </xf>
    <xf numFmtId="49" fontId="13" fillId="3" borderId="126">
      <alignment vertical="center"/>
    </xf>
    <xf numFmtId="49" fontId="13" fillId="3" borderId="126">
      <alignment vertical="center"/>
    </xf>
    <xf numFmtId="49" fontId="13" fillId="3" borderId="126">
      <alignment vertical="center"/>
    </xf>
    <xf numFmtId="49" fontId="13" fillId="3" borderId="126">
      <alignment vertical="center"/>
    </xf>
    <xf numFmtId="49" fontId="13" fillId="3" borderId="126">
      <alignment vertical="center"/>
    </xf>
    <xf numFmtId="49" fontId="13" fillId="3" borderId="126">
      <alignment vertical="center"/>
    </xf>
    <xf numFmtId="49" fontId="13" fillId="3" borderId="126">
      <alignment vertical="center"/>
    </xf>
    <xf numFmtId="49" fontId="13" fillId="3" borderId="126">
      <alignment vertical="center"/>
    </xf>
    <xf numFmtId="49" fontId="13" fillId="3" borderId="126">
      <alignment vertical="center"/>
    </xf>
    <xf numFmtId="49" fontId="13" fillId="3" borderId="126">
      <alignment vertical="center"/>
    </xf>
    <xf numFmtId="49" fontId="13" fillId="3" borderId="126">
      <alignment vertical="center"/>
    </xf>
    <xf numFmtId="49" fontId="13" fillId="3" borderId="126">
      <alignment vertical="center"/>
    </xf>
    <xf numFmtId="49" fontId="13" fillId="3" borderId="126">
      <alignment vertical="center"/>
    </xf>
    <xf numFmtId="49" fontId="13" fillId="3" borderId="126">
      <alignment vertical="center"/>
    </xf>
    <xf numFmtId="49" fontId="13" fillId="3" borderId="126">
      <alignment vertical="center"/>
    </xf>
    <xf numFmtId="49" fontId="13" fillId="3" borderId="126">
      <alignment vertical="center"/>
    </xf>
    <xf numFmtId="0" fontId="11" fillId="37" borderId="152" applyNumberFormat="0" applyFont="0" applyAlignment="0" applyProtection="0"/>
    <xf numFmtId="0" fontId="11" fillId="37" borderId="152" applyNumberFormat="0" applyFont="0" applyAlignment="0" applyProtection="0"/>
    <xf numFmtId="0" fontId="11" fillId="37" borderId="152" applyNumberFormat="0" applyFont="0" applyAlignment="0" applyProtection="0"/>
    <xf numFmtId="0" fontId="11" fillId="37" borderId="152" applyNumberFormat="0" applyFont="0" applyAlignment="0" applyProtection="0"/>
    <xf numFmtId="0" fontId="11" fillId="37" borderId="152" applyNumberFormat="0" applyFont="0" applyAlignment="0" applyProtection="0"/>
    <xf numFmtId="0" fontId="11" fillId="37" borderId="152" applyNumberFormat="0" applyFont="0" applyAlignment="0" applyProtection="0"/>
    <xf numFmtId="0" fontId="11" fillId="37" borderId="152" applyNumberFormat="0" applyFont="0" applyAlignment="0" applyProtection="0"/>
    <xf numFmtId="0" fontId="11" fillId="37" borderId="152" applyNumberFormat="0" applyFont="0" applyAlignment="0" applyProtection="0"/>
    <xf numFmtId="0" fontId="11" fillId="37" borderId="152" applyNumberFormat="0" applyFont="0" applyAlignment="0" applyProtection="0"/>
    <xf numFmtId="0" fontId="11" fillId="37" borderId="152" applyNumberFormat="0" applyFont="0" applyAlignment="0" applyProtection="0"/>
    <xf numFmtId="0" fontId="11" fillId="37" borderId="152" applyNumberFormat="0" applyFont="0" applyAlignment="0" applyProtection="0"/>
    <xf numFmtId="0" fontId="11" fillId="37" borderId="152" applyNumberFormat="0" applyFont="0" applyAlignment="0" applyProtection="0"/>
    <xf numFmtId="0" fontId="11" fillId="37" borderId="152" applyNumberFormat="0" applyFont="0" applyAlignment="0" applyProtection="0"/>
    <xf numFmtId="0" fontId="11" fillId="37" borderId="152" applyNumberFormat="0" applyFont="0" applyAlignment="0" applyProtection="0"/>
    <xf numFmtId="0" fontId="11" fillId="37" borderId="152" applyNumberFormat="0" applyFont="0" applyAlignment="0" applyProtection="0"/>
    <xf numFmtId="0" fontId="11" fillId="37" borderId="152" applyNumberFormat="0" applyFont="0" applyAlignment="0" applyProtection="0"/>
    <xf numFmtId="0" fontId="11" fillId="37" borderId="152" applyNumberFormat="0" applyFont="0" applyAlignment="0" applyProtection="0"/>
    <xf numFmtId="0" fontId="11" fillId="37" borderId="152" applyNumberFormat="0" applyFont="0" applyAlignment="0" applyProtection="0"/>
    <xf numFmtId="0" fontId="11" fillId="37" borderId="152" applyNumberFormat="0" applyFont="0" applyAlignment="0" applyProtection="0"/>
    <xf numFmtId="0" fontId="11" fillId="37" borderId="152" applyNumberFormat="0" applyFont="0" applyAlignment="0" applyProtection="0"/>
    <xf numFmtId="0" fontId="11" fillId="37" borderId="152" applyNumberFormat="0" applyFont="0" applyAlignment="0" applyProtection="0"/>
    <xf numFmtId="0" fontId="11" fillId="37" borderId="152" applyNumberFormat="0" applyFont="0" applyAlignment="0" applyProtection="0"/>
    <xf numFmtId="0" fontId="11" fillId="37" borderId="152" applyNumberFormat="0" applyFont="0" applyAlignment="0" applyProtection="0"/>
    <xf numFmtId="0" fontId="11" fillId="37" borderId="152" applyNumberFormat="0" applyFont="0" applyAlignment="0" applyProtection="0"/>
    <xf numFmtId="0" fontId="11" fillId="37" borderId="152" applyNumberFormat="0" applyFont="0" applyAlignment="0" applyProtection="0"/>
    <xf numFmtId="0" fontId="11" fillId="37" borderId="152" applyNumberFormat="0" applyFont="0" applyAlignment="0" applyProtection="0"/>
    <xf numFmtId="0" fontId="11" fillId="37" borderId="152" applyNumberFormat="0" applyFont="0" applyAlignment="0" applyProtection="0"/>
    <xf numFmtId="0" fontId="11" fillId="37" borderId="152" applyNumberFormat="0" applyFont="0" applyAlignment="0" applyProtection="0"/>
    <xf numFmtId="0" fontId="11" fillId="37" borderId="152" applyNumberFormat="0" applyFont="0" applyAlignment="0" applyProtection="0"/>
    <xf numFmtId="0" fontId="11" fillId="37" borderId="152" applyNumberFormat="0" applyFont="0" applyAlignment="0" applyProtection="0"/>
    <xf numFmtId="0" fontId="11" fillId="37" borderId="152" applyNumberFormat="0" applyFont="0" applyAlignment="0" applyProtection="0"/>
    <xf numFmtId="0" fontId="11" fillId="37" borderId="152" applyNumberFormat="0" applyFont="0" applyAlignment="0" applyProtection="0"/>
    <xf numFmtId="0" fontId="11" fillId="37" borderId="152" applyNumberFormat="0" applyFont="0" applyAlignment="0" applyProtection="0"/>
    <xf numFmtId="0" fontId="11" fillId="37" borderId="152" applyNumberFormat="0" applyFont="0" applyAlignment="0" applyProtection="0"/>
    <xf numFmtId="0" fontId="11" fillId="37" borderId="152" applyNumberFormat="0" applyFont="0" applyAlignment="0" applyProtection="0"/>
    <xf numFmtId="0" fontId="6" fillId="37" borderId="152" applyNumberFormat="0" applyFont="0" applyAlignment="0" applyProtection="0"/>
    <xf numFmtId="0" fontId="6" fillId="37" borderId="152" applyNumberFormat="0" applyFont="0" applyAlignment="0" applyProtection="0"/>
    <xf numFmtId="0" fontId="6" fillId="37" borderId="152" applyNumberFormat="0" applyFont="0" applyAlignment="0" applyProtection="0"/>
    <xf numFmtId="0" fontId="6" fillId="37" borderId="152" applyNumberFormat="0" applyFont="0" applyAlignment="0" applyProtection="0"/>
    <xf numFmtId="0" fontId="6" fillId="37" borderId="152" applyNumberFormat="0" applyFont="0" applyAlignment="0" applyProtection="0"/>
    <xf numFmtId="0" fontId="6" fillId="37" borderId="152" applyNumberFormat="0" applyFont="0" applyAlignment="0" applyProtection="0"/>
    <xf numFmtId="0" fontId="6" fillId="37" borderId="152" applyNumberFormat="0" applyFont="0" applyAlignment="0" applyProtection="0"/>
    <xf numFmtId="0" fontId="6" fillId="37" borderId="152" applyNumberFormat="0" applyFont="0" applyAlignment="0" applyProtection="0"/>
    <xf numFmtId="0" fontId="6" fillId="37" borderId="152" applyNumberFormat="0" applyFont="0" applyAlignment="0" applyProtection="0"/>
    <xf numFmtId="0" fontId="11" fillId="37" borderId="152" applyNumberFormat="0" applyFont="0" applyAlignment="0" applyProtection="0"/>
    <xf numFmtId="0" fontId="11" fillId="37" borderId="152" applyNumberFormat="0" applyFont="0" applyAlignment="0" applyProtection="0"/>
    <xf numFmtId="0" fontId="11" fillId="37" borderId="152" applyNumberFormat="0" applyFont="0" applyAlignment="0" applyProtection="0"/>
    <xf numFmtId="0" fontId="11" fillId="37" borderId="152" applyNumberFormat="0" applyFont="0" applyAlignment="0" applyProtection="0"/>
    <xf numFmtId="0" fontId="11" fillId="37" borderId="152" applyNumberFormat="0" applyFont="0" applyAlignment="0" applyProtection="0"/>
    <xf numFmtId="0" fontId="11" fillId="37" borderId="152" applyNumberFormat="0" applyFont="0" applyAlignment="0" applyProtection="0"/>
    <xf numFmtId="0" fontId="11" fillId="37" borderId="152" applyNumberFormat="0" applyFont="0" applyAlignment="0" applyProtection="0"/>
    <xf numFmtId="0" fontId="11" fillId="37" borderId="152" applyNumberFormat="0" applyFont="0" applyAlignment="0" applyProtection="0"/>
    <xf numFmtId="0" fontId="11" fillId="37" borderId="152" applyNumberFormat="0" applyFont="0" applyAlignment="0" applyProtection="0"/>
    <xf numFmtId="0" fontId="11" fillId="37" borderId="152" applyNumberFormat="0" applyFont="0" applyAlignment="0" applyProtection="0"/>
    <xf numFmtId="0" fontId="11" fillId="37" borderId="152" applyNumberFormat="0" applyFont="0" applyAlignment="0" applyProtection="0"/>
    <xf numFmtId="0" fontId="11" fillId="37" borderId="152" applyNumberFormat="0" applyFont="0" applyAlignment="0" applyProtection="0"/>
    <xf numFmtId="0" fontId="11" fillId="37" borderId="152" applyNumberFormat="0" applyFont="0" applyAlignment="0" applyProtection="0"/>
    <xf numFmtId="0" fontId="11" fillId="37" borderId="152" applyNumberFormat="0" applyFont="0" applyAlignment="0" applyProtection="0"/>
    <xf numFmtId="0" fontId="11" fillId="37" borderId="152" applyNumberFormat="0" applyFont="0" applyAlignment="0" applyProtection="0"/>
    <xf numFmtId="0" fontId="11" fillId="37" borderId="152" applyNumberFormat="0" applyFont="0" applyAlignment="0" applyProtection="0"/>
    <xf numFmtId="0" fontId="11" fillId="37" borderId="152" applyNumberFormat="0" applyFont="0" applyAlignment="0" applyProtection="0"/>
    <xf numFmtId="0" fontId="11" fillId="37" borderId="152" applyNumberFormat="0" applyFont="0" applyAlignment="0" applyProtection="0"/>
    <xf numFmtId="0" fontId="11" fillId="37" borderId="152" applyNumberFormat="0" applyFont="0" applyAlignment="0" applyProtection="0"/>
    <xf numFmtId="0" fontId="11" fillId="37" borderId="152" applyNumberFormat="0" applyFont="0" applyAlignment="0" applyProtection="0"/>
    <xf numFmtId="0" fontId="11" fillId="37" borderId="152" applyNumberFormat="0" applyFont="0" applyAlignment="0" applyProtection="0"/>
    <xf numFmtId="0" fontId="11" fillId="37" borderId="152" applyNumberFormat="0" applyFont="0" applyAlignment="0" applyProtection="0"/>
    <xf numFmtId="0" fontId="11" fillId="37" borderId="152" applyNumberFormat="0" applyFont="0" applyAlignment="0" applyProtection="0"/>
    <xf numFmtId="0" fontId="98" fillId="26" borderId="125" applyNumberFormat="0" applyAlignment="0" applyProtection="0"/>
    <xf numFmtId="0" fontId="98" fillId="26" borderId="125" applyNumberFormat="0" applyAlignment="0" applyProtection="0"/>
    <xf numFmtId="0" fontId="98" fillId="26" borderId="125" applyNumberFormat="0" applyAlignment="0" applyProtection="0"/>
    <xf numFmtId="0" fontId="98" fillId="26" borderId="125" applyNumberFormat="0" applyAlignment="0" applyProtection="0"/>
    <xf numFmtId="0" fontId="98" fillId="26" borderId="125" applyNumberFormat="0" applyAlignment="0" applyProtection="0"/>
    <xf numFmtId="0" fontId="98" fillId="26" borderId="125" applyNumberFormat="0" applyAlignment="0" applyProtection="0"/>
    <xf numFmtId="0" fontId="98" fillId="26" borderId="125" applyNumberFormat="0" applyAlignment="0" applyProtection="0"/>
    <xf numFmtId="0" fontId="98" fillId="26" borderId="125" applyNumberFormat="0" applyAlignment="0" applyProtection="0"/>
    <xf numFmtId="0" fontId="98" fillId="26" borderId="125" applyNumberFormat="0" applyAlignment="0" applyProtection="0"/>
    <xf numFmtId="0" fontId="98" fillId="26" borderId="125" applyNumberFormat="0" applyAlignment="0" applyProtection="0"/>
    <xf numFmtId="0" fontId="98" fillId="26" borderId="125" applyNumberFormat="0" applyAlignment="0" applyProtection="0"/>
    <xf numFmtId="0" fontId="98" fillId="26" borderId="125" applyNumberFormat="0" applyAlignment="0" applyProtection="0"/>
    <xf numFmtId="0" fontId="98" fillId="26" borderId="125" applyNumberFormat="0" applyAlignment="0" applyProtection="0"/>
    <xf numFmtId="0" fontId="99" fillId="26" borderId="125" applyNumberFormat="0" applyAlignment="0" applyProtection="0"/>
    <xf numFmtId="0" fontId="99" fillId="26" borderId="125" applyNumberFormat="0" applyAlignment="0" applyProtection="0"/>
    <xf numFmtId="0" fontId="99" fillId="26" borderId="125" applyNumberFormat="0" applyAlignment="0" applyProtection="0"/>
    <xf numFmtId="0" fontId="99" fillId="26" borderId="125" applyNumberFormat="0" applyAlignment="0" applyProtection="0"/>
    <xf numFmtId="0" fontId="99" fillId="26" borderId="125" applyNumberFormat="0" applyAlignment="0" applyProtection="0"/>
    <xf numFmtId="0" fontId="99" fillId="26" borderId="125" applyNumberFormat="0" applyAlignment="0" applyProtection="0"/>
    <xf numFmtId="0" fontId="99" fillId="26" borderId="125" applyNumberFormat="0" applyAlignment="0" applyProtection="0"/>
    <xf numFmtId="0" fontId="99" fillId="26" borderId="125" applyNumberFormat="0" applyAlignment="0" applyProtection="0"/>
    <xf numFmtId="0" fontId="99" fillId="26" borderId="125" applyNumberFormat="0" applyAlignment="0" applyProtection="0"/>
    <xf numFmtId="0" fontId="99" fillId="26" borderId="125" applyNumberFormat="0" applyAlignment="0" applyProtection="0"/>
    <xf numFmtId="0" fontId="99" fillId="26" borderId="125" applyNumberFormat="0" applyAlignment="0" applyProtection="0"/>
    <xf numFmtId="0" fontId="99" fillId="26" borderId="125" applyNumberFormat="0" applyAlignment="0" applyProtection="0"/>
    <xf numFmtId="0" fontId="99" fillId="26" borderId="125" applyNumberFormat="0" applyAlignment="0" applyProtection="0"/>
    <xf numFmtId="0" fontId="99" fillId="26" borderId="125" applyNumberFormat="0" applyAlignment="0" applyProtection="0"/>
    <xf numFmtId="0" fontId="98" fillId="26" borderId="125" applyNumberFormat="0" applyAlignment="0" applyProtection="0"/>
    <xf numFmtId="0" fontId="6" fillId="37" borderId="124" applyNumberFormat="0" applyFont="0" applyAlignment="0" applyProtection="0"/>
    <xf numFmtId="0" fontId="6" fillId="37" borderId="124" applyNumberFormat="0" applyFont="0" applyAlignment="0" applyProtection="0"/>
    <xf numFmtId="0" fontId="6" fillId="37" borderId="124" applyNumberFormat="0" applyFont="0" applyAlignment="0" applyProtection="0"/>
    <xf numFmtId="0" fontId="6" fillId="37" borderId="124" applyNumberFormat="0" applyFont="0" applyAlignment="0" applyProtection="0"/>
    <xf numFmtId="0" fontId="6" fillId="37" borderId="124" applyNumberFormat="0" applyFont="0" applyAlignment="0" applyProtection="0"/>
    <xf numFmtId="0" fontId="6" fillId="37" borderId="124" applyNumberFormat="0" applyFont="0" applyAlignment="0" applyProtection="0"/>
    <xf numFmtId="0" fontId="6" fillId="37" borderId="124" applyNumberFormat="0" applyFont="0" applyAlignment="0" applyProtection="0"/>
    <xf numFmtId="0" fontId="6" fillId="37" borderId="124" applyNumberFormat="0" applyFont="0" applyAlignment="0" applyProtection="0"/>
    <xf numFmtId="0" fontId="6" fillId="37" borderId="124" applyNumberFormat="0" applyFont="0" applyAlignment="0" applyProtection="0"/>
    <xf numFmtId="0" fontId="6" fillId="37" borderId="124" applyNumberFormat="0" applyFont="0" applyAlignment="0" applyProtection="0"/>
    <xf numFmtId="0" fontId="6" fillId="37" borderId="124" applyNumberFormat="0" applyFont="0" applyAlignment="0" applyProtection="0"/>
    <xf numFmtId="0" fontId="6" fillId="37" borderId="124" applyNumberFormat="0" applyFont="0" applyAlignment="0" applyProtection="0"/>
    <xf numFmtId="0" fontId="6" fillId="37" borderId="124" applyNumberFormat="0" applyFont="0" applyAlignment="0" applyProtection="0"/>
    <xf numFmtId="0" fontId="6" fillId="37" borderId="124" applyNumberFormat="0" applyFont="0" applyAlignment="0" applyProtection="0"/>
    <xf numFmtId="0" fontId="6" fillId="37" borderId="124" applyNumberFormat="0" applyFont="0" applyAlignment="0" applyProtection="0"/>
    <xf numFmtId="0" fontId="6" fillId="37" borderId="124" applyNumberFormat="0" applyFont="0" applyAlignment="0" applyProtection="0"/>
    <xf numFmtId="0" fontId="6" fillId="37" borderId="124" applyNumberFormat="0" applyFont="0" applyAlignment="0" applyProtection="0"/>
    <xf numFmtId="0" fontId="6" fillId="37" borderId="124" applyNumberFormat="0" applyFont="0" applyAlignment="0" applyProtection="0"/>
    <xf numFmtId="0" fontId="6" fillId="37" borderId="124" applyNumberFormat="0" applyFont="0" applyAlignment="0" applyProtection="0"/>
    <xf numFmtId="0" fontId="6" fillId="37" borderId="124" applyNumberFormat="0" applyFont="0" applyAlignment="0" applyProtection="0"/>
    <xf numFmtId="0" fontId="6" fillId="37" borderId="124" applyNumberFormat="0" applyFont="0" applyAlignment="0" applyProtection="0"/>
    <xf numFmtId="0" fontId="6" fillId="37" borderId="124" applyNumberFormat="0" applyFont="0" applyAlignment="0" applyProtection="0"/>
    <xf numFmtId="0" fontId="6" fillId="37" borderId="124" applyNumberFormat="0" applyFont="0" applyAlignment="0" applyProtection="0"/>
    <xf numFmtId="0" fontId="6" fillId="37" borderId="124" applyNumberFormat="0" applyFont="0" applyAlignment="0" applyProtection="0"/>
    <xf numFmtId="0" fontId="6" fillId="37" borderId="124" applyNumberFormat="0" applyFont="0" applyAlignment="0" applyProtection="0"/>
    <xf numFmtId="0" fontId="6" fillId="37" borderId="124" applyNumberFormat="0" applyFont="0" applyAlignment="0" applyProtection="0"/>
    <xf numFmtId="0" fontId="116" fillId="26" borderId="151" applyNumberFormat="0" applyAlignment="0" applyProtection="0"/>
    <xf numFmtId="0" fontId="73" fillId="13" borderId="151" applyNumberFormat="0" applyAlignment="0" applyProtection="0"/>
    <xf numFmtId="49" fontId="207" fillId="48" borderId="144">
      <alignment horizontal="center"/>
    </xf>
    <xf numFmtId="0" fontId="6" fillId="51" borderId="143" applyNumberFormat="0" applyProtection="0">
      <alignment horizontal="left" vertical="center" indent="1"/>
    </xf>
    <xf numFmtId="178" fontId="6" fillId="51" borderId="143" applyNumberFormat="0" applyProtection="0">
      <alignment horizontal="left" vertical="center" indent="1"/>
    </xf>
    <xf numFmtId="178" fontId="6" fillId="51" borderId="143" applyNumberFormat="0" applyProtection="0">
      <alignment horizontal="left" vertical="center" indent="1"/>
    </xf>
    <xf numFmtId="178" fontId="6" fillId="51" borderId="143" applyNumberFormat="0" applyProtection="0">
      <alignment horizontal="left" vertical="center" indent="1"/>
    </xf>
    <xf numFmtId="178" fontId="6" fillId="51" borderId="143" applyNumberFormat="0" applyProtection="0">
      <alignment horizontal="left" vertical="center" indent="1"/>
    </xf>
    <xf numFmtId="201" fontId="6" fillId="69" borderId="143" applyNumberFormat="0" applyProtection="0">
      <alignment horizontal="left" vertical="center" indent="1"/>
    </xf>
    <xf numFmtId="178" fontId="6" fillId="51" borderId="143" applyNumberFormat="0" applyProtection="0">
      <alignment horizontal="left" vertical="center" indent="1"/>
    </xf>
    <xf numFmtId="201" fontId="6" fillId="67" borderId="143" applyNumberFormat="0" applyProtection="0">
      <alignment horizontal="left" vertical="center" indent="1"/>
    </xf>
    <xf numFmtId="178" fontId="6" fillId="66" borderId="143" applyNumberFormat="0" applyProtection="0">
      <alignment horizontal="left" vertical="center" indent="1"/>
    </xf>
    <xf numFmtId="201" fontId="6" fillId="65" borderId="143" applyNumberFormat="0" applyProtection="0">
      <alignment horizontal="left" vertical="center" indent="1"/>
    </xf>
    <xf numFmtId="201" fontId="6" fillId="65" borderId="143" applyNumberFormat="0" applyProtection="0">
      <alignment horizontal="left" vertical="center" indent="1"/>
    </xf>
    <xf numFmtId="178" fontId="6" fillId="64" borderId="143" applyNumberFormat="0" applyProtection="0">
      <alignment horizontal="left" vertical="center" indent="1"/>
    </xf>
    <xf numFmtId="0" fontId="6" fillId="64" borderId="143" applyNumberFormat="0" applyProtection="0">
      <alignment horizontal="left" vertical="center" indent="1"/>
    </xf>
    <xf numFmtId="0" fontId="6" fillId="51" borderId="143" applyNumberFormat="0" applyProtection="0">
      <alignment horizontal="left" vertical="center" indent="1"/>
    </xf>
    <xf numFmtId="178" fontId="6" fillId="51" borderId="143" applyNumberFormat="0" applyProtection="0">
      <alignment horizontal="left" vertical="center" indent="1"/>
    </xf>
    <xf numFmtId="178" fontId="6" fillId="51" borderId="143" applyNumberFormat="0" applyProtection="0">
      <alignment horizontal="left" vertical="center" indent="1"/>
    </xf>
    <xf numFmtId="178" fontId="6" fillId="51" borderId="143" applyNumberFormat="0" applyProtection="0">
      <alignment horizontal="left" vertical="center" indent="1"/>
    </xf>
    <xf numFmtId="0" fontId="6" fillId="51" borderId="143" applyNumberFormat="0" applyProtection="0">
      <alignment horizontal="left" vertical="center" indent="1"/>
    </xf>
    <xf numFmtId="4" fontId="54" fillId="57" borderId="143" applyNumberFormat="0" applyProtection="0">
      <alignment horizontal="right" vertical="center"/>
    </xf>
    <xf numFmtId="4" fontId="54" fillId="54" borderId="143" applyNumberFormat="0" applyProtection="0">
      <alignment horizontal="right" vertical="center"/>
    </xf>
    <xf numFmtId="4" fontId="65" fillId="20" borderId="148" applyNumberFormat="0" applyProtection="0">
      <alignment horizontal="left" vertical="center" indent="1"/>
    </xf>
    <xf numFmtId="178" fontId="6" fillId="51" borderId="143" applyNumberFormat="0" applyProtection="0">
      <alignment horizontal="left" vertical="center" indent="1"/>
    </xf>
    <xf numFmtId="178" fontId="6" fillId="51" borderId="143" applyNumberFormat="0" applyProtection="0">
      <alignment horizontal="left" vertical="center" indent="1"/>
    </xf>
    <xf numFmtId="0" fontId="6" fillId="51" borderId="143" applyNumberFormat="0" applyProtection="0">
      <alignment horizontal="left" vertical="center" indent="1"/>
    </xf>
    <xf numFmtId="178" fontId="138" fillId="0" borderId="146" applyNumberFormat="0" applyFont="0" applyAlignment="0" applyProtection="0"/>
    <xf numFmtId="4" fontId="22" fillId="64" borderId="153" applyNumberFormat="0" applyProtection="0">
      <alignment horizontal="left" vertical="center" indent="1"/>
    </xf>
    <xf numFmtId="178" fontId="6" fillId="64" borderId="153" applyNumberFormat="0" applyProtection="0">
      <alignment horizontal="left" vertical="center" indent="1"/>
    </xf>
    <xf numFmtId="178" fontId="6" fillId="64" borderId="153" applyNumberFormat="0" applyProtection="0">
      <alignment horizontal="left" vertical="center" indent="1"/>
    </xf>
    <xf numFmtId="178" fontId="6" fillId="64" borderId="153" applyNumberFormat="0" applyProtection="0">
      <alignment horizontal="left" vertical="center" indent="1"/>
    </xf>
    <xf numFmtId="178" fontId="6" fillId="66" borderId="153" applyNumberFormat="0" applyProtection="0">
      <alignment horizontal="left" vertical="center" indent="1"/>
    </xf>
    <xf numFmtId="201" fontId="6" fillId="67" borderId="153" applyNumberFormat="0" applyProtection="0">
      <alignment horizontal="left" vertical="center" indent="1"/>
    </xf>
    <xf numFmtId="0" fontId="172" fillId="0" borderId="131"/>
    <xf numFmtId="49" fontId="6" fillId="48" borderId="154">
      <alignment horizontal="center"/>
    </xf>
    <xf numFmtId="178" fontId="4" fillId="37" borderId="134" applyNumberFormat="0" applyFont="0" applyAlignment="0" applyProtection="0"/>
    <xf numFmtId="0" fontId="6" fillId="37" borderId="142" applyNumberFormat="0" applyFont="0" applyAlignment="0" applyProtection="0"/>
    <xf numFmtId="0" fontId="11" fillId="37" borderId="142" applyNumberFormat="0" applyFont="0" applyAlignment="0" applyProtection="0"/>
    <xf numFmtId="0" fontId="73" fillId="13" borderId="151" applyNumberFormat="0" applyAlignment="0" applyProtection="0"/>
    <xf numFmtId="0" fontId="126" fillId="0" borderId="155" applyNumberFormat="0" applyFill="0" applyAlignment="0" applyProtection="0"/>
    <xf numFmtId="0" fontId="126" fillId="0" borderId="155" applyNumberFormat="0" applyFill="0" applyAlignment="0" applyProtection="0"/>
    <xf numFmtId="0" fontId="6" fillId="37" borderId="152" applyNumberFormat="0" applyFont="0" applyAlignment="0" applyProtection="0"/>
    <xf numFmtId="0" fontId="6" fillId="37" borderId="152" applyNumberFormat="0" applyFont="0" applyAlignment="0" applyProtection="0"/>
    <xf numFmtId="0" fontId="6" fillId="37" borderId="152" applyNumberFormat="0" applyFont="0" applyAlignment="0" applyProtection="0"/>
    <xf numFmtId="0" fontId="11" fillId="37" borderId="152" applyNumberFormat="0" applyFont="0" applyAlignment="0" applyProtection="0"/>
    <xf numFmtId="0" fontId="11" fillId="37" borderId="152" applyNumberFormat="0" applyFont="0" applyAlignment="0" applyProtection="0"/>
    <xf numFmtId="0" fontId="11" fillId="37" borderId="152" applyNumberFormat="0" applyFont="0" applyAlignment="0" applyProtection="0"/>
    <xf numFmtId="0" fontId="11" fillId="37" borderId="152" applyNumberFormat="0" applyFont="0" applyAlignment="0" applyProtection="0"/>
    <xf numFmtId="0" fontId="6" fillId="37" borderId="152" applyNumberFormat="0" applyFont="0" applyAlignment="0" applyProtection="0"/>
    <xf numFmtId="0" fontId="6" fillId="37" borderId="152" applyNumberFormat="0" applyFont="0" applyAlignment="0" applyProtection="0"/>
    <xf numFmtId="49" fontId="13" fillId="3" borderId="144">
      <alignment vertical="center"/>
    </xf>
    <xf numFmtId="49" fontId="13" fillId="3" borderId="144">
      <alignment vertical="center"/>
    </xf>
    <xf numFmtId="49" fontId="13" fillId="3" borderId="144">
      <alignment vertical="center"/>
    </xf>
    <xf numFmtId="49" fontId="13" fillId="3" borderId="144">
      <alignment vertical="center"/>
    </xf>
    <xf numFmtId="49" fontId="13" fillId="3" borderId="144">
      <alignment vertical="center"/>
    </xf>
    <xf numFmtId="49" fontId="13" fillId="3" borderId="144">
      <alignment vertical="center"/>
    </xf>
    <xf numFmtId="49" fontId="13" fillId="3" borderId="144">
      <alignment vertical="center"/>
    </xf>
    <xf numFmtId="49" fontId="13" fillId="3" borderId="144">
      <alignment vertical="center"/>
    </xf>
    <xf numFmtId="49" fontId="13" fillId="3" borderId="144">
      <alignment vertical="center"/>
    </xf>
    <xf numFmtId="49" fontId="13" fillId="3" borderId="144">
      <alignment vertical="center"/>
    </xf>
    <xf numFmtId="49" fontId="13" fillId="3" borderId="144">
      <alignment vertical="center"/>
    </xf>
    <xf numFmtId="49" fontId="13" fillId="3" borderId="126">
      <alignment vertical="center"/>
    </xf>
    <xf numFmtId="0" fontId="11" fillId="37" borderId="134" applyNumberFormat="0" applyFont="0" applyAlignment="0" applyProtection="0"/>
    <xf numFmtId="0" fontId="11" fillId="37" borderId="134" applyNumberFormat="0" applyFont="0" applyAlignment="0" applyProtection="0"/>
    <xf numFmtId="0" fontId="11" fillId="37" borderId="134" applyNumberFormat="0" applyFont="0" applyAlignment="0" applyProtection="0"/>
    <xf numFmtId="0" fontId="11" fillId="37" borderId="134" applyNumberFormat="0" applyFont="0" applyAlignment="0" applyProtection="0"/>
    <xf numFmtId="0" fontId="11" fillId="37" borderId="134" applyNumberFormat="0" applyFont="0" applyAlignment="0" applyProtection="0"/>
    <xf numFmtId="0" fontId="11" fillId="37" borderId="134" applyNumberFormat="0" applyFont="0" applyAlignment="0" applyProtection="0"/>
    <xf numFmtId="0" fontId="11" fillId="37" borderId="152" applyNumberFormat="0" applyFont="0" applyAlignment="0" applyProtection="0"/>
    <xf numFmtId="0" fontId="11" fillId="37" borderId="152" applyNumberFormat="0" applyFont="0" applyAlignment="0" applyProtection="0"/>
    <xf numFmtId="0" fontId="6" fillId="37" borderId="152" applyNumberFormat="0" applyFont="0" applyAlignment="0" applyProtection="0"/>
    <xf numFmtId="0" fontId="6" fillId="37" borderId="152" applyNumberFormat="0" applyFont="0" applyAlignment="0" applyProtection="0"/>
    <xf numFmtId="0" fontId="11" fillId="37" borderId="152" applyNumberFormat="0" applyFont="0" applyAlignment="0" applyProtection="0"/>
    <xf numFmtId="0" fontId="11" fillId="37" borderId="152" applyNumberFormat="0" applyFont="0" applyAlignment="0" applyProtection="0"/>
    <xf numFmtId="0" fontId="11" fillId="37" borderId="152" applyNumberFormat="0" applyFont="0" applyAlignment="0" applyProtection="0"/>
    <xf numFmtId="0" fontId="126" fillId="0" borderId="145" applyNumberFormat="0" applyFill="0" applyAlignment="0" applyProtection="0"/>
    <xf numFmtId="0" fontId="6" fillId="37" borderId="152" applyNumberFormat="0" applyFont="0" applyAlignment="0" applyProtection="0"/>
    <xf numFmtId="0" fontId="11" fillId="37" borderId="142" applyNumberFormat="0" applyFont="0" applyAlignment="0" applyProtection="0"/>
    <xf numFmtId="0" fontId="11" fillId="37" borderId="142" applyNumberFormat="0" applyFont="0" applyAlignment="0" applyProtection="0"/>
    <xf numFmtId="0" fontId="11" fillId="37" borderId="142" applyNumberFormat="0" applyFont="0" applyAlignment="0" applyProtection="0"/>
    <xf numFmtId="0" fontId="11" fillId="37" borderId="142" applyNumberFormat="0" applyFont="0" applyAlignment="0" applyProtection="0"/>
    <xf numFmtId="0" fontId="6" fillId="37" borderId="142" applyNumberFormat="0" applyFont="0" applyAlignment="0" applyProtection="0"/>
    <xf numFmtId="0" fontId="6" fillId="37" borderId="142" applyNumberFormat="0" applyFont="0" applyAlignment="0" applyProtection="0"/>
    <xf numFmtId="0" fontId="11" fillId="37" borderId="142" applyNumberFormat="0" applyFont="0" applyAlignment="0" applyProtection="0"/>
    <xf numFmtId="0" fontId="11" fillId="37" borderId="142" applyNumberFormat="0" applyFont="0" applyAlignment="0" applyProtection="0"/>
    <xf numFmtId="0" fontId="11" fillId="37" borderId="142" applyNumberFormat="0" applyFont="0" applyAlignment="0" applyProtection="0"/>
    <xf numFmtId="0" fontId="11" fillId="37" borderId="142" applyNumberFormat="0" applyFont="0" applyAlignment="0" applyProtection="0"/>
    <xf numFmtId="0" fontId="11" fillId="37" borderId="142" applyNumberFormat="0" applyFont="0" applyAlignment="0" applyProtection="0"/>
    <xf numFmtId="0" fontId="126" fillId="0" borderId="137" applyNumberFormat="0" applyFill="0" applyAlignment="0" applyProtection="0"/>
    <xf numFmtId="0" fontId="126" fillId="0" borderId="137" applyNumberFormat="0" applyFill="0" applyAlignment="0" applyProtection="0"/>
    <xf numFmtId="0" fontId="126" fillId="0" borderId="137" applyNumberFormat="0" applyFill="0" applyAlignment="0" applyProtection="0"/>
    <xf numFmtId="0" fontId="126" fillId="0" borderId="137" applyNumberFormat="0" applyFill="0" applyAlignment="0" applyProtection="0"/>
    <xf numFmtId="0" fontId="126" fillId="0" borderId="137" applyNumberFormat="0" applyFill="0" applyAlignment="0" applyProtection="0"/>
    <xf numFmtId="0" fontId="126" fillId="0" borderId="137" applyNumberFormat="0" applyFill="0" applyAlignment="0" applyProtection="0"/>
    <xf numFmtId="0" fontId="126" fillId="0" borderId="137" applyNumberFormat="0" applyFill="0" applyAlignment="0" applyProtection="0"/>
    <xf numFmtId="0" fontId="126" fillId="0" borderId="137" applyNumberFormat="0" applyFill="0" applyAlignment="0" applyProtection="0"/>
    <xf numFmtId="0" fontId="11" fillId="37" borderId="142" applyNumberFormat="0" applyFont="0" applyAlignment="0" applyProtection="0"/>
    <xf numFmtId="0" fontId="11" fillId="37" borderId="142" applyNumberFormat="0" applyFont="0" applyAlignment="0" applyProtection="0"/>
    <xf numFmtId="0" fontId="11" fillId="37" borderId="142" applyNumberFormat="0" applyFont="0" applyAlignment="0" applyProtection="0"/>
    <xf numFmtId="0" fontId="11" fillId="37" borderId="142" applyNumberFormat="0" applyFont="0" applyAlignment="0" applyProtection="0"/>
    <xf numFmtId="0" fontId="11" fillId="37" borderId="142" applyNumberFormat="0" applyFont="0" applyAlignment="0" applyProtection="0"/>
    <xf numFmtId="0" fontId="11" fillId="37" borderId="142" applyNumberFormat="0" applyFont="0" applyAlignment="0" applyProtection="0"/>
    <xf numFmtId="0" fontId="11" fillId="37" borderId="142" applyNumberFormat="0" applyFont="0" applyAlignment="0" applyProtection="0"/>
    <xf numFmtId="0" fontId="11" fillId="37" borderId="142" applyNumberFormat="0" applyFont="0" applyAlignment="0" applyProtection="0"/>
    <xf numFmtId="0" fontId="11" fillId="37" borderId="142" applyNumberFormat="0" applyFont="0" applyAlignment="0" applyProtection="0"/>
    <xf numFmtId="0" fontId="11" fillId="37" borderId="142" applyNumberFormat="0" applyFont="0" applyAlignment="0" applyProtection="0"/>
    <xf numFmtId="0" fontId="6" fillId="37" borderId="142" applyNumberFormat="0" applyFont="0" applyAlignment="0" applyProtection="0"/>
    <xf numFmtId="0" fontId="6" fillId="37" borderId="142" applyNumberFormat="0" applyFont="0" applyAlignment="0" applyProtection="0"/>
    <xf numFmtId="0" fontId="6" fillId="37" borderId="142" applyNumberFormat="0" applyFont="0" applyAlignment="0" applyProtection="0"/>
    <xf numFmtId="0" fontId="6" fillId="37" borderId="142" applyNumberFormat="0" applyFont="0" applyAlignment="0" applyProtection="0"/>
    <xf numFmtId="0" fontId="6" fillId="37" borderId="142" applyNumberFormat="0" applyFont="0" applyAlignment="0" applyProtection="0"/>
    <xf numFmtId="0" fontId="11" fillId="37" borderId="142" applyNumberFormat="0" applyFont="0" applyAlignment="0" applyProtection="0"/>
    <xf numFmtId="0" fontId="11" fillId="37" borderId="142" applyNumberFormat="0" applyFont="0" applyAlignment="0" applyProtection="0"/>
    <xf numFmtId="0" fontId="11" fillId="37" borderId="142" applyNumberFormat="0" applyFont="0" applyAlignment="0" applyProtection="0"/>
    <xf numFmtId="0" fontId="116" fillId="26" borderId="133" applyNumberFormat="0" applyAlignment="0" applyProtection="0"/>
    <xf numFmtId="0" fontId="116" fillId="26" borderId="133" applyNumberFormat="0" applyAlignment="0" applyProtection="0"/>
    <xf numFmtId="0" fontId="116" fillId="26" borderId="133" applyNumberFormat="0" applyAlignment="0" applyProtection="0"/>
    <xf numFmtId="0" fontId="116" fillId="26" borderId="133" applyNumberFormat="0" applyAlignment="0" applyProtection="0"/>
    <xf numFmtId="0" fontId="116" fillId="26" borderId="133" applyNumberFormat="0" applyAlignment="0" applyProtection="0"/>
    <xf numFmtId="0" fontId="116" fillId="26" borderId="133" applyNumberFormat="0" applyAlignment="0" applyProtection="0"/>
    <xf numFmtId="0" fontId="116" fillId="26" borderId="133" applyNumberFormat="0" applyAlignment="0" applyProtection="0"/>
    <xf numFmtId="0" fontId="115" fillId="26" borderId="135" applyNumberFormat="0" applyAlignment="0" applyProtection="0"/>
    <xf numFmtId="0" fontId="115" fillId="26" borderId="135" applyNumberFormat="0" applyAlignment="0" applyProtection="0"/>
    <xf numFmtId="0" fontId="115" fillId="26" borderId="135" applyNumberFormat="0" applyAlignment="0" applyProtection="0"/>
    <xf numFmtId="0" fontId="115" fillId="26" borderId="135" applyNumberFormat="0" applyAlignment="0" applyProtection="0"/>
    <xf numFmtId="0" fontId="115" fillId="26" borderId="135" applyNumberFormat="0" applyAlignment="0" applyProtection="0"/>
    <xf numFmtId="0" fontId="115" fillId="26" borderId="135" applyNumberFormat="0" applyAlignment="0" applyProtection="0"/>
    <xf numFmtId="0" fontId="115" fillId="26" borderId="135" applyNumberFormat="0" applyAlignment="0" applyProtection="0"/>
    <xf numFmtId="0" fontId="115" fillId="26" borderId="135" applyNumberFormat="0" applyAlignment="0" applyProtection="0"/>
    <xf numFmtId="0" fontId="115" fillId="26" borderId="135" applyNumberFormat="0" applyAlignment="0" applyProtection="0"/>
    <xf numFmtId="0" fontId="115" fillId="26" borderId="135" applyNumberFormat="0" applyAlignment="0" applyProtection="0"/>
    <xf numFmtId="0" fontId="73" fillId="13" borderId="133" applyNumberFormat="0" applyAlignment="0" applyProtection="0"/>
    <xf numFmtId="0" fontId="73" fillId="13" borderId="133" applyNumberFormat="0" applyAlignment="0" applyProtection="0"/>
    <xf numFmtId="0" fontId="73" fillId="13" borderId="133" applyNumberFormat="0" applyAlignment="0" applyProtection="0"/>
    <xf numFmtId="0" fontId="73" fillId="13" borderId="133" applyNumberFormat="0" applyAlignment="0" applyProtection="0"/>
    <xf numFmtId="0" fontId="73" fillId="13" borderId="133" applyNumberFormat="0" applyAlignment="0" applyProtection="0"/>
    <xf numFmtId="0" fontId="73" fillId="13" borderId="133" applyNumberFormat="0" applyAlignment="0" applyProtection="0"/>
    <xf numFmtId="0" fontId="73" fillId="13" borderId="133" applyNumberFormat="0" applyAlignment="0" applyProtection="0"/>
    <xf numFmtId="0" fontId="73" fillId="13" borderId="133" applyNumberFormat="0" applyAlignment="0" applyProtection="0"/>
    <xf numFmtId="0" fontId="73" fillId="13" borderId="133" applyNumberFormat="0" applyAlignment="0" applyProtection="0"/>
    <xf numFmtId="0" fontId="11" fillId="37" borderId="142" applyNumberFormat="0" applyFont="0" applyAlignment="0" applyProtection="0"/>
    <xf numFmtId="5" fontId="39" fillId="0" borderId="150" applyAlignment="0" applyProtection="0"/>
    <xf numFmtId="4" fontId="106" fillId="27" borderId="131">
      <alignment horizontal="left" vertical="center" wrapText="1"/>
    </xf>
    <xf numFmtId="0" fontId="126" fillId="0" borderId="145" applyNumberFormat="0" applyFill="0" applyAlignment="0" applyProtection="0"/>
    <xf numFmtId="49" fontId="12" fillId="3" borderId="136">
      <alignment vertical="center"/>
    </xf>
    <xf numFmtId="49" fontId="12" fillId="3" borderId="136">
      <alignment vertical="center"/>
    </xf>
    <xf numFmtId="49" fontId="13" fillId="3" borderId="136">
      <alignment vertical="center"/>
    </xf>
    <xf numFmtId="49" fontId="13" fillId="3" borderId="136">
      <alignment vertical="center"/>
    </xf>
    <xf numFmtId="49" fontId="13" fillId="3" borderId="136">
      <alignment vertical="center"/>
    </xf>
    <xf numFmtId="49" fontId="13" fillId="3" borderId="136">
      <alignment vertical="center"/>
    </xf>
    <xf numFmtId="49" fontId="13" fillId="3" borderId="136">
      <alignment vertical="center"/>
    </xf>
    <xf numFmtId="49" fontId="13" fillId="3" borderId="136">
      <alignment vertical="center"/>
    </xf>
    <xf numFmtId="49" fontId="13" fillId="3" borderId="136">
      <alignment vertical="center"/>
    </xf>
    <xf numFmtId="49" fontId="13" fillId="3" borderId="136">
      <alignment vertical="center"/>
    </xf>
    <xf numFmtId="49" fontId="13" fillId="3" borderId="136">
      <alignment vertical="center"/>
    </xf>
    <xf numFmtId="49" fontId="13" fillId="3" borderId="136">
      <alignment vertical="center"/>
    </xf>
    <xf numFmtId="49" fontId="13" fillId="3" borderId="136">
      <alignment vertical="center"/>
    </xf>
    <xf numFmtId="49" fontId="13" fillId="3" borderId="136">
      <alignment vertical="center"/>
    </xf>
    <xf numFmtId="49" fontId="13" fillId="3" borderId="136">
      <alignment vertical="center"/>
    </xf>
    <xf numFmtId="49" fontId="13" fillId="3" borderId="136">
      <alignment vertical="center"/>
    </xf>
    <xf numFmtId="49" fontId="13" fillId="3" borderId="136">
      <alignment vertical="center"/>
    </xf>
    <xf numFmtId="49" fontId="13" fillId="3" borderId="136">
      <alignment vertical="center"/>
    </xf>
    <xf numFmtId="49" fontId="13" fillId="3" borderId="136">
      <alignment vertical="center"/>
    </xf>
    <xf numFmtId="49" fontId="13" fillId="3" borderId="136">
      <alignment vertical="center"/>
    </xf>
    <xf numFmtId="49" fontId="13" fillId="3" borderId="136">
      <alignment vertical="center"/>
    </xf>
    <xf numFmtId="49" fontId="13" fillId="3" borderId="136">
      <alignment vertical="center"/>
    </xf>
    <xf numFmtId="49" fontId="12" fillId="3" borderId="136">
      <alignment vertical="center"/>
    </xf>
    <xf numFmtId="49" fontId="12" fillId="3" borderId="136">
      <alignment vertical="center"/>
    </xf>
    <xf numFmtId="49" fontId="12" fillId="3" borderId="136">
      <alignment vertical="center"/>
    </xf>
    <xf numFmtId="49" fontId="12" fillId="3" borderId="136">
      <alignment vertical="center"/>
    </xf>
    <xf numFmtId="49" fontId="13" fillId="3" borderId="136">
      <alignment vertical="center"/>
    </xf>
    <xf numFmtId="49" fontId="13" fillId="3" borderId="136">
      <alignment vertical="center"/>
    </xf>
    <xf numFmtId="49" fontId="13" fillId="3" borderId="136">
      <alignment vertical="center"/>
    </xf>
    <xf numFmtId="49" fontId="13" fillId="3" borderId="136">
      <alignment vertical="center"/>
    </xf>
    <xf numFmtId="49" fontId="13" fillId="3" borderId="136">
      <alignment vertical="center"/>
    </xf>
    <xf numFmtId="49" fontId="13" fillId="3" borderId="136">
      <alignment vertical="center"/>
    </xf>
    <xf numFmtId="49" fontId="13" fillId="3" borderId="136">
      <alignment vertical="center"/>
    </xf>
    <xf numFmtId="49" fontId="13" fillId="3" borderId="136">
      <alignment vertical="center"/>
    </xf>
    <xf numFmtId="49" fontId="13" fillId="3" borderId="136">
      <alignment vertical="center"/>
    </xf>
    <xf numFmtId="49" fontId="13" fillId="3" borderId="136">
      <alignment vertical="center"/>
    </xf>
    <xf numFmtId="49" fontId="13" fillId="3" borderId="136">
      <alignment vertical="center"/>
    </xf>
    <xf numFmtId="49" fontId="13" fillId="3" borderId="136">
      <alignment vertical="center"/>
    </xf>
    <xf numFmtId="49" fontId="13" fillId="3" borderId="136">
      <alignment vertical="center"/>
    </xf>
    <xf numFmtId="49" fontId="13" fillId="3" borderId="136">
      <alignment vertical="center"/>
    </xf>
    <xf numFmtId="49" fontId="13" fillId="3" borderId="136">
      <alignment vertical="center"/>
    </xf>
    <xf numFmtId="49" fontId="13" fillId="3" borderId="136">
      <alignment vertical="center"/>
    </xf>
    <xf numFmtId="49" fontId="13" fillId="3" borderId="136">
      <alignment vertical="center"/>
    </xf>
    <xf numFmtId="49" fontId="13" fillId="3" borderId="136">
      <alignment vertical="center"/>
    </xf>
    <xf numFmtId="49" fontId="13" fillId="3" borderId="136">
      <alignment vertical="center"/>
    </xf>
    <xf numFmtId="49" fontId="13" fillId="3" borderId="136">
      <alignment vertical="center"/>
    </xf>
    <xf numFmtId="49" fontId="13" fillId="3" borderId="136">
      <alignment vertical="center"/>
    </xf>
    <xf numFmtId="49" fontId="13" fillId="3" borderId="136">
      <alignment vertical="center"/>
    </xf>
    <xf numFmtId="49" fontId="13" fillId="3" borderId="136">
      <alignment vertical="center"/>
    </xf>
    <xf numFmtId="49" fontId="13" fillId="3" borderId="136">
      <alignment vertical="center"/>
    </xf>
    <xf numFmtId="49" fontId="13" fillId="3" borderId="136">
      <alignment vertical="center"/>
    </xf>
    <xf numFmtId="49" fontId="13" fillId="3" borderId="136">
      <alignment vertical="center"/>
    </xf>
    <xf numFmtId="49" fontId="13" fillId="3" borderId="136">
      <alignment vertical="center"/>
    </xf>
    <xf numFmtId="49" fontId="13" fillId="3" borderId="136">
      <alignment vertical="center"/>
    </xf>
    <xf numFmtId="49" fontId="13" fillId="3" borderId="136">
      <alignment vertical="center"/>
    </xf>
    <xf numFmtId="49" fontId="13" fillId="3" borderId="136">
      <alignment vertical="center"/>
    </xf>
    <xf numFmtId="49" fontId="13" fillId="3" borderId="136">
      <alignment vertical="center"/>
    </xf>
    <xf numFmtId="49" fontId="13" fillId="3" borderId="136">
      <alignment vertical="center"/>
    </xf>
    <xf numFmtId="49" fontId="13" fillId="3" borderId="136">
      <alignment vertical="center"/>
    </xf>
    <xf numFmtId="49" fontId="13" fillId="3" borderId="136">
      <alignment vertical="center"/>
    </xf>
    <xf numFmtId="49" fontId="13" fillId="3" borderId="136">
      <alignment vertical="center"/>
    </xf>
    <xf numFmtId="49" fontId="13" fillId="3" borderId="136">
      <alignment vertical="center"/>
    </xf>
    <xf numFmtId="49" fontId="13" fillId="3" borderId="136">
      <alignment vertical="center"/>
    </xf>
    <xf numFmtId="49" fontId="13" fillId="3" borderId="136">
      <alignment vertical="center"/>
    </xf>
    <xf numFmtId="49" fontId="13" fillId="3" borderId="136">
      <alignment vertical="center"/>
    </xf>
    <xf numFmtId="49" fontId="13" fillId="3" borderId="136">
      <alignment vertical="center"/>
    </xf>
    <xf numFmtId="49" fontId="13" fillId="3" borderId="136">
      <alignment vertical="center"/>
    </xf>
    <xf numFmtId="49" fontId="13" fillId="3" borderId="136">
      <alignment vertical="center"/>
    </xf>
    <xf numFmtId="49" fontId="13" fillId="3" borderId="136">
      <alignment vertical="center"/>
    </xf>
    <xf numFmtId="49" fontId="13" fillId="3" borderId="136">
      <alignment vertical="center"/>
    </xf>
    <xf numFmtId="49" fontId="13" fillId="3" borderId="136">
      <alignment vertical="center"/>
    </xf>
    <xf numFmtId="49" fontId="13" fillId="3" borderId="136">
      <alignment vertical="center"/>
    </xf>
    <xf numFmtId="49" fontId="13" fillId="3" borderId="136">
      <alignment vertical="center"/>
    </xf>
    <xf numFmtId="49" fontId="13" fillId="3" borderId="136">
      <alignment vertical="center"/>
    </xf>
    <xf numFmtId="49" fontId="13" fillId="3" borderId="136">
      <alignment vertical="center"/>
    </xf>
    <xf numFmtId="49" fontId="13" fillId="3" borderId="136">
      <alignment vertical="center"/>
    </xf>
    <xf numFmtId="49" fontId="13" fillId="3" borderId="136">
      <alignment vertical="center"/>
    </xf>
    <xf numFmtId="49" fontId="13" fillId="3" borderId="136">
      <alignment vertical="center"/>
    </xf>
    <xf numFmtId="0" fontId="115" fillId="26" borderId="143" applyNumberFormat="0" applyAlignment="0" applyProtection="0"/>
    <xf numFmtId="0" fontId="115" fillId="26" borderId="143" applyNumberFormat="0" applyAlignment="0" applyProtection="0"/>
    <xf numFmtId="0" fontId="115" fillId="26" borderId="143" applyNumberFormat="0" applyAlignment="0" applyProtection="0"/>
    <xf numFmtId="0" fontId="115" fillId="26" borderId="143" applyNumberFormat="0" applyAlignment="0" applyProtection="0"/>
    <xf numFmtId="0" fontId="115" fillId="26" borderId="143" applyNumberFormat="0" applyAlignment="0" applyProtection="0"/>
    <xf numFmtId="0" fontId="115" fillId="26" borderId="143" applyNumberFormat="0" applyAlignment="0" applyProtection="0"/>
    <xf numFmtId="0" fontId="115" fillId="26" borderId="143" applyNumberFormat="0" applyAlignment="0" applyProtection="0"/>
    <xf numFmtId="0" fontId="115" fillId="26" borderId="143" applyNumberFormat="0" applyAlignment="0" applyProtection="0"/>
    <xf numFmtId="0" fontId="115" fillId="26" borderId="143" applyNumberFormat="0" applyAlignment="0" applyProtection="0"/>
    <xf numFmtId="0" fontId="115" fillId="26" borderId="143" applyNumberFormat="0" applyAlignment="0" applyProtection="0"/>
    <xf numFmtId="0" fontId="115" fillId="26" borderId="143" applyNumberFormat="0" applyAlignment="0" applyProtection="0"/>
    <xf numFmtId="0" fontId="115" fillId="26" borderId="143" applyNumberFormat="0" applyAlignment="0" applyProtection="0"/>
    <xf numFmtId="0" fontId="115" fillId="26" borderId="143" applyNumberFormat="0" applyAlignment="0" applyProtection="0"/>
    <xf numFmtId="0" fontId="1" fillId="0" borderId="0"/>
    <xf numFmtId="0" fontId="73" fillId="13" borderId="151" applyNumberFormat="0" applyAlignment="0" applyProtection="0"/>
    <xf numFmtId="0" fontId="116" fillId="26" borderId="151" applyNumberFormat="0" applyAlignment="0" applyProtection="0"/>
    <xf numFmtId="0" fontId="126" fillId="0" borderId="155" applyNumberFormat="0" applyFill="0" applyAlignment="0" applyProtection="0"/>
    <xf numFmtId="0" fontId="116" fillId="26" borderId="151" applyNumberFormat="0" applyAlignment="0" applyProtection="0"/>
    <xf numFmtId="0" fontId="116" fillId="26" borderId="151" applyNumberFormat="0" applyAlignment="0" applyProtection="0"/>
    <xf numFmtId="49" fontId="13" fillId="3" borderId="154">
      <alignment vertical="center"/>
    </xf>
    <xf numFmtId="49" fontId="13" fillId="3" borderId="154">
      <alignment vertical="center"/>
    </xf>
    <xf numFmtId="49" fontId="13" fillId="3" borderId="154">
      <alignment vertical="center"/>
    </xf>
    <xf numFmtId="49" fontId="13" fillId="3" borderId="154">
      <alignment vertical="center"/>
    </xf>
    <xf numFmtId="49" fontId="13" fillId="3" borderId="154">
      <alignment vertical="center"/>
    </xf>
    <xf numFmtId="0" fontId="11" fillId="37" borderId="152" applyNumberFormat="0" applyFont="0" applyAlignment="0" applyProtection="0"/>
    <xf numFmtId="0" fontId="98" fillId="26" borderId="135" applyNumberFormat="0" applyAlignment="0" applyProtection="0"/>
    <xf numFmtId="0" fontId="98" fillId="26" borderId="135" applyNumberFormat="0" applyAlignment="0" applyProtection="0"/>
    <xf numFmtId="0" fontId="98" fillId="26" borderId="135" applyNumberFormat="0" applyAlignment="0" applyProtection="0"/>
    <xf numFmtId="0" fontId="98" fillId="26" borderId="135" applyNumberFormat="0" applyAlignment="0" applyProtection="0"/>
    <xf numFmtId="0" fontId="98" fillId="26" borderId="135" applyNumberFormat="0" applyAlignment="0" applyProtection="0"/>
    <xf numFmtId="0" fontId="98" fillId="26" borderId="135" applyNumberFormat="0" applyAlignment="0" applyProtection="0"/>
    <xf numFmtId="0" fontId="98" fillId="26" borderId="135" applyNumberFormat="0" applyAlignment="0" applyProtection="0"/>
    <xf numFmtId="0" fontId="98" fillId="26" borderId="135" applyNumberFormat="0" applyAlignment="0" applyProtection="0"/>
    <xf numFmtId="0" fontId="98" fillId="26" borderId="135" applyNumberFormat="0" applyAlignment="0" applyProtection="0"/>
    <xf numFmtId="0" fontId="98" fillId="26" borderId="135" applyNumberFormat="0" applyAlignment="0" applyProtection="0"/>
    <xf numFmtId="0" fontId="98" fillId="26" borderId="135" applyNumberFormat="0" applyAlignment="0" applyProtection="0"/>
    <xf numFmtId="0" fontId="99" fillId="26" borderId="135" applyNumberFormat="0" applyAlignment="0" applyProtection="0"/>
    <xf numFmtId="0" fontId="99" fillId="26" borderId="135" applyNumberFormat="0" applyAlignment="0" applyProtection="0"/>
    <xf numFmtId="0" fontId="99" fillId="26" borderId="135" applyNumberFormat="0" applyAlignment="0" applyProtection="0"/>
    <xf numFmtId="0" fontId="99" fillId="26" borderId="135" applyNumberFormat="0" applyAlignment="0" applyProtection="0"/>
    <xf numFmtId="0" fontId="99" fillId="26" borderId="135" applyNumberFormat="0" applyAlignment="0" applyProtection="0"/>
    <xf numFmtId="0" fontId="99" fillId="26" borderId="135" applyNumberFormat="0" applyAlignment="0" applyProtection="0"/>
    <xf numFmtId="0" fontId="99" fillId="26" borderId="135" applyNumberFormat="0" applyAlignment="0" applyProtection="0"/>
    <xf numFmtId="0" fontId="99" fillId="26" borderId="135" applyNumberFormat="0" applyAlignment="0" applyProtection="0"/>
    <xf numFmtId="0" fontId="99" fillId="26" borderId="135" applyNumberFormat="0" applyAlignment="0" applyProtection="0"/>
    <xf numFmtId="0" fontId="99" fillId="26" borderId="135" applyNumberFormat="0" applyAlignment="0" applyProtection="0"/>
    <xf numFmtId="0" fontId="99" fillId="26" borderId="135" applyNumberFormat="0" applyAlignment="0" applyProtection="0"/>
    <xf numFmtId="0" fontId="99" fillId="26" borderId="135" applyNumberFormat="0" applyAlignment="0" applyProtection="0"/>
    <xf numFmtId="0" fontId="99" fillId="26" borderId="135" applyNumberFormat="0" applyAlignment="0" applyProtection="0"/>
    <xf numFmtId="0" fontId="99" fillId="26" borderId="135" applyNumberFormat="0" applyAlignment="0" applyProtection="0"/>
    <xf numFmtId="0" fontId="98" fillId="26" borderId="135" applyNumberFormat="0" applyAlignment="0" applyProtection="0"/>
    <xf numFmtId="0" fontId="6" fillId="37" borderId="134" applyNumberFormat="0" applyFont="0" applyAlignment="0" applyProtection="0"/>
    <xf numFmtId="0" fontId="6" fillId="37" borderId="134" applyNumberFormat="0" applyFont="0" applyAlignment="0" applyProtection="0"/>
    <xf numFmtId="0" fontId="6" fillId="37" borderId="134" applyNumberFormat="0" applyFont="0" applyAlignment="0" applyProtection="0"/>
    <xf numFmtId="0" fontId="6" fillId="37" borderId="134" applyNumberFormat="0" applyFont="0" applyAlignment="0" applyProtection="0"/>
    <xf numFmtId="0" fontId="6" fillId="37" borderId="134" applyNumberFormat="0" applyFont="0" applyAlignment="0" applyProtection="0"/>
    <xf numFmtId="0" fontId="6" fillId="37" borderId="134" applyNumberFormat="0" applyFont="0" applyAlignment="0" applyProtection="0"/>
    <xf numFmtId="0" fontId="6" fillId="37" borderId="134" applyNumberFormat="0" applyFont="0" applyAlignment="0" applyProtection="0"/>
    <xf numFmtId="0" fontId="6" fillId="37" borderId="134" applyNumberFormat="0" applyFont="0" applyAlignment="0" applyProtection="0"/>
    <xf numFmtId="0" fontId="6" fillId="37" borderId="134" applyNumberFormat="0" applyFont="0" applyAlignment="0" applyProtection="0"/>
    <xf numFmtId="0" fontId="6" fillId="37" borderId="134" applyNumberFormat="0" applyFont="0" applyAlignment="0" applyProtection="0"/>
    <xf numFmtId="0" fontId="6" fillId="37" borderId="134" applyNumberFormat="0" applyFont="0" applyAlignment="0" applyProtection="0"/>
    <xf numFmtId="0" fontId="6" fillId="37" borderId="134" applyNumberFormat="0" applyFont="0" applyAlignment="0" applyProtection="0"/>
    <xf numFmtId="0" fontId="6" fillId="37" borderId="134" applyNumberFormat="0" applyFont="0" applyAlignment="0" applyProtection="0"/>
    <xf numFmtId="0" fontId="6" fillId="37" borderId="134" applyNumberFormat="0" applyFont="0" applyAlignment="0" applyProtection="0"/>
    <xf numFmtId="0" fontId="6" fillId="37" borderId="134" applyNumberFormat="0" applyFont="0" applyAlignment="0" applyProtection="0"/>
    <xf numFmtId="0" fontId="6" fillId="37" borderId="134" applyNumberFormat="0" applyFont="0" applyAlignment="0" applyProtection="0"/>
    <xf numFmtId="0" fontId="6" fillId="37" borderId="134" applyNumberFormat="0" applyFont="0" applyAlignment="0" applyProtection="0"/>
    <xf numFmtId="0" fontId="6" fillId="37" borderId="134" applyNumberFormat="0" applyFont="0" applyAlignment="0" applyProtection="0"/>
    <xf numFmtId="0" fontId="6" fillId="37" borderId="134" applyNumberFormat="0" applyFont="0" applyAlignment="0" applyProtection="0"/>
    <xf numFmtId="0" fontId="6" fillId="37" borderId="134" applyNumberFormat="0" applyFont="0" applyAlignment="0" applyProtection="0"/>
    <xf numFmtId="0" fontId="6" fillId="37" borderId="134" applyNumberFormat="0" applyFont="0" applyAlignment="0" applyProtection="0"/>
    <xf numFmtId="0" fontId="6" fillId="37" borderId="134" applyNumberFormat="0" applyFont="0" applyAlignment="0" applyProtection="0"/>
    <xf numFmtId="0" fontId="6" fillId="37" borderId="134" applyNumberFormat="0" applyFont="0" applyAlignment="0" applyProtection="0"/>
    <xf numFmtId="0" fontId="6" fillId="37" borderId="134" applyNumberFormat="0" applyFont="0" applyAlignment="0" applyProtection="0"/>
    <xf numFmtId="0" fontId="6" fillId="37" borderId="134" applyNumberFormat="0" applyFont="0" applyAlignment="0" applyProtection="0"/>
    <xf numFmtId="0" fontId="6" fillId="37" borderId="134" applyNumberFormat="0" applyFont="0" applyAlignment="0" applyProtection="0"/>
    <xf numFmtId="49" fontId="197" fillId="3" borderId="154">
      <alignment vertical="center"/>
    </xf>
    <xf numFmtId="49" fontId="207" fillId="3" borderId="154">
      <alignment vertical="center"/>
    </xf>
    <xf numFmtId="49" fontId="197" fillId="3" borderId="154">
      <alignment vertical="center"/>
    </xf>
    <xf numFmtId="49" fontId="207" fillId="48" borderId="154">
      <alignment vertical="center"/>
    </xf>
    <xf numFmtId="0" fontId="6" fillId="51" borderId="153" applyNumberFormat="0" applyProtection="0">
      <alignment horizontal="left" vertical="center" indent="1"/>
    </xf>
    <xf numFmtId="4" fontId="54" fillId="62" borderId="153" applyNumberFormat="0" applyProtection="0">
      <alignment horizontal="right" vertical="center"/>
    </xf>
    <xf numFmtId="0" fontId="66" fillId="0" borderId="131">
      <alignment horizontal="left" vertical="center"/>
    </xf>
    <xf numFmtId="0" fontId="66" fillId="0" borderId="131">
      <alignment horizontal="left" vertical="center"/>
    </xf>
    <xf numFmtId="0" fontId="66" fillId="0" borderId="131">
      <alignment horizontal="left" vertical="center"/>
    </xf>
    <xf numFmtId="0" fontId="66" fillId="0" borderId="131">
      <alignment horizontal="left" vertical="center"/>
    </xf>
    <xf numFmtId="0" fontId="66" fillId="0" borderId="131">
      <alignment horizontal="left" vertical="center"/>
    </xf>
    <xf numFmtId="0" fontId="6" fillId="51" borderId="153" applyNumberFormat="0" applyProtection="0">
      <alignment horizontal="left" vertical="center" indent="1"/>
    </xf>
    <xf numFmtId="178" fontId="6" fillId="51" borderId="153" applyNumberFormat="0" applyProtection="0">
      <alignment horizontal="left" vertical="center" indent="1"/>
    </xf>
    <xf numFmtId="0" fontId="6" fillId="51" borderId="153" applyNumberFormat="0" applyProtection="0">
      <alignment horizontal="left" vertical="center" indent="1"/>
    </xf>
    <xf numFmtId="178" fontId="6" fillId="51" borderId="153" applyNumberFormat="0" applyProtection="0">
      <alignment horizontal="left" vertical="center" indent="1"/>
    </xf>
    <xf numFmtId="178" fontId="6" fillId="69" borderId="153" applyNumberFormat="0" applyProtection="0">
      <alignment horizontal="left" vertical="center" indent="1"/>
    </xf>
    <xf numFmtId="0" fontId="6" fillId="51" borderId="153" applyNumberFormat="0" applyProtection="0">
      <alignment horizontal="left" vertical="center" indent="1"/>
    </xf>
    <xf numFmtId="0" fontId="6" fillId="31" borderId="153" applyNumberFormat="0" applyProtection="0">
      <alignment horizontal="left" vertical="center" indent="1"/>
    </xf>
    <xf numFmtId="201" fontId="6" fillId="68" borderId="153" applyNumberFormat="0" applyProtection="0">
      <alignment horizontal="left" vertical="center" indent="1"/>
    </xf>
    <xf numFmtId="0" fontId="6" fillId="31" borderId="153" applyNumberFormat="0" applyProtection="0">
      <alignment horizontal="left" vertical="center" indent="1"/>
    </xf>
    <xf numFmtId="201" fontId="6" fillId="68" borderId="153" applyNumberFormat="0" applyProtection="0">
      <alignment horizontal="left" vertical="center" indent="1"/>
    </xf>
    <xf numFmtId="0" fontId="6" fillId="51" borderId="153" applyNumberFormat="0" applyProtection="0">
      <alignment horizontal="left" vertical="center" indent="1"/>
    </xf>
    <xf numFmtId="178" fontId="6" fillId="51" borderId="153" applyNumberFormat="0" applyProtection="0">
      <alignment horizontal="left" vertical="center" indent="1"/>
    </xf>
    <xf numFmtId="4" fontId="54" fillId="60" borderId="153" applyNumberFormat="0" applyProtection="0">
      <alignment horizontal="right" vertical="center"/>
    </xf>
    <xf numFmtId="4" fontId="54" fillId="57" borderId="153" applyNumberFormat="0" applyProtection="0">
      <alignment horizontal="right" vertical="center"/>
    </xf>
    <xf numFmtId="4" fontId="54" fillId="56" borderId="153" applyNumberFormat="0" applyProtection="0">
      <alignment horizontal="right" vertical="center"/>
    </xf>
    <xf numFmtId="4" fontId="54" fillId="55" borderId="153" applyNumberFormat="0" applyProtection="0">
      <alignment horizontal="right" vertical="center"/>
    </xf>
    <xf numFmtId="0" fontId="6" fillId="51" borderId="153" applyNumberFormat="0" applyProtection="0">
      <alignment horizontal="left" vertical="center" indent="1"/>
    </xf>
    <xf numFmtId="4" fontId="54" fillId="34" borderId="153" applyNumberFormat="0" applyProtection="0">
      <alignment horizontal="left" vertical="center" indent="1"/>
    </xf>
    <xf numFmtId="180" fontId="51" fillId="0" borderId="132" applyFill="0" applyProtection="0"/>
    <xf numFmtId="180" fontId="51" fillId="0" borderId="132" applyFill="0" applyProtection="0"/>
    <xf numFmtId="180" fontId="51" fillId="0" borderId="132" applyFill="0" applyProtection="0"/>
    <xf numFmtId="180" fontId="51" fillId="0" borderId="132" applyFill="0" applyProtection="0"/>
    <xf numFmtId="180" fontId="51" fillId="0" borderId="132" applyFill="0" applyProtection="0"/>
    <xf numFmtId="180" fontId="51" fillId="0" borderId="132" applyFill="0" applyProtection="0"/>
    <xf numFmtId="180" fontId="51" fillId="0" borderId="132" applyFill="0" applyProtection="0"/>
    <xf numFmtId="180" fontId="51" fillId="0" borderId="132" applyFill="0" applyProtection="0"/>
    <xf numFmtId="180" fontId="51" fillId="0" borderId="132" applyFill="0" applyProtection="0"/>
    <xf numFmtId="180" fontId="51" fillId="0" borderId="132" applyFill="0" applyProtection="0"/>
    <xf numFmtId="180" fontId="51" fillId="0" borderId="132" applyFill="0" applyProtection="0"/>
    <xf numFmtId="180" fontId="51" fillId="0" borderId="132" applyFill="0" applyProtection="0"/>
    <xf numFmtId="180" fontId="51" fillId="0" borderId="132" applyFill="0" applyProtection="0"/>
    <xf numFmtId="0" fontId="44" fillId="26" borderId="133" applyNumberFormat="0" applyAlignment="0" applyProtection="0"/>
    <xf numFmtId="0" fontId="44" fillId="26" borderId="133" applyNumberFormat="0" applyAlignment="0" applyProtection="0"/>
    <xf numFmtId="0" fontId="44" fillId="26" borderId="133" applyNumberFormat="0" applyAlignment="0" applyProtection="0"/>
    <xf numFmtId="0" fontId="44" fillId="26" borderId="133" applyNumberFormat="0" applyAlignment="0" applyProtection="0"/>
    <xf numFmtId="0" fontId="44" fillId="26" borderId="133" applyNumberFormat="0" applyAlignment="0" applyProtection="0"/>
    <xf numFmtId="0" fontId="44" fillId="26" borderId="133" applyNumberFormat="0" applyAlignment="0" applyProtection="0"/>
    <xf numFmtId="0" fontId="44" fillId="26" borderId="133" applyNumberFormat="0" applyAlignment="0" applyProtection="0"/>
    <xf numFmtId="0" fontId="45" fillId="26" borderId="133" applyNumberFormat="0" applyAlignment="0" applyProtection="0"/>
    <xf numFmtId="0" fontId="45" fillId="26" borderId="133" applyNumberFormat="0" applyAlignment="0" applyProtection="0"/>
    <xf numFmtId="0" fontId="45" fillId="26" borderId="133" applyNumberFormat="0" applyAlignment="0" applyProtection="0"/>
    <xf numFmtId="0" fontId="45" fillId="26" borderId="133" applyNumberFormat="0" applyAlignment="0" applyProtection="0"/>
    <xf numFmtId="0" fontId="45" fillId="26" borderId="133" applyNumberFormat="0" applyAlignment="0" applyProtection="0"/>
    <xf numFmtId="0" fontId="45" fillId="26" borderId="133" applyNumberFormat="0" applyAlignment="0" applyProtection="0"/>
    <xf numFmtId="0" fontId="45" fillId="26" borderId="133" applyNumberFormat="0" applyAlignment="0" applyProtection="0"/>
    <xf numFmtId="0" fontId="45" fillId="26" borderId="133" applyNumberFormat="0" applyAlignment="0" applyProtection="0"/>
    <xf numFmtId="0" fontId="45" fillId="26" borderId="133" applyNumberFormat="0" applyAlignment="0" applyProtection="0"/>
    <xf numFmtId="0" fontId="45" fillId="26" borderId="133" applyNumberFormat="0" applyAlignment="0" applyProtection="0"/>
    <xf numFmtId="0" fontId="45" fillId="26" borderId="133" applyNumberFormat="0" applyAlignment="0" applyProtection="0"/>
    <xf numFmtId="0" fontId="45" fillId="26" borderId="133" applyNumberFormat="0" applyAlignment="0" applyProtection="0"/>
    <xf numFmtId="0" fontId="45" fillId="26" borderId="133" applyNumberFormat="0" applyAlignment="0" applyProtection="0"/>
    <xf numFmtId="0" fontId="44" fillId="26" borderId="133" applyNumberFormat="0" applyAlignment="0" applyProtection="0"/>
    <xf numFmtId="5" fontId="38" fillId="0" borderId="132" applyAlignment="0" applyProtection="0"/>
    <xf numFmtId="5" fontId="38" fillId="0" borderId="132" applyAlignment="0" applyProtection="0"/>
    <xf numFmtId="5" fontId="38" fillId="0" borderId="132" applyAlignment="0" applyProtection="0"/>
    <xf numFmtId="5" fontId="38" fillId="0" borderId="132" applyAlignment="0" applyProtection="0"/>
    <xf numFmtId="5" fontId="38" fillId="0" borderId="132" applyAlignment="0" applyProtection="0"/>
    <xf numFmtId="5" fontId="38" fillId="0" borderId="132" applyAlignment="0" applyProtection="0"/>
    <xf numFmtId="5" fontId="38" fillId="0" borderId="132" applyAlignment="0" applyProtection="0"/>
    <xf numFmtId="5" fontId="38" fillId="0" borderId="132" applyAlignment="0" applyProtection="0"/>
    <xf numFmtId="5" fontId="38" fillId="0" borderId="132" applyAlignment="0" applyProtection="0"/>
    <xf numFmtId="5" fontId="38" fillId="0" borderId="132" applyAlignment="0" applyProtection="0"/>
    <xf numFmtId="5" fontId="38" fillId="0" borderId="132" applyAlignment="0" applyProtection="0"/>
    <xf numFmtId="5" fontId="38" fillId="0" borderId="132" applyAlignment="0" applyProtection="0"/>
    <xf numFmtId="5" fontId="38" fillId="0" borderId="132" applyAlignment="0" applyProtection="0"/>
    <xf numFmtId="5" fontId="39" fillId="0" borderId="132" applyAlignment="0" applyProtection="0"/>
    <xf numFmtId="5" fontId="39" fillId="0" borderId="132" applyAlignment="0" applyProtection="0"/>
    <xf numFmtId="5" fontId="39" fillId="0" borderId="132" applyAlignment="0" applyProtection="0"/>
    <xf numFmtId="5" fontId="39" fillId="0" borderId="132" applyAlignment="0" applyProtection="0"/>
    <xf numFmtId="5" fontId="39" fillId="0" borderId="132" applyAlignment="0" applyProtection="0"/>
    <xf numFmtId="5" fontId="39" fillId="0" borderId="132" applyAlignment="0" applyProtection="0"/>
    <xf numFmtId="5" fontId="39" fillId="0" borderId="132" applyAlignment="0" applyProtection="0"/>
    <xf numFmtId="5" fontId="39" fillId="0" borderId="132" applyAlignment="0" applyProtection="0"/>
    <xf numFmtId="5" fontId="39" fillId="0" borderId="132" applyAlignment="0" applyProtection="0"/>
    <xf numFmtId="5" fontId="39" fillId="0" borderId="132" applyAlignment="0" applyProtection="0"/>
    <xf numFmtId="5" fontId="39" fillId="0" borderId="132" applyAlignment="0" applyProtection="0"/>
    <xf numFmtId="5" fontId="38" fillId="0" borderId="132" applyAlignment="0" applyProtection="0"/>
    <xf numFmtId="0" fontId="138" fillId="0" borderId="157" applyNumberFormat="0" applyFont="0" applyAlignment="0" applyProtection="0"/>
    <xf numFmtId="49" fontId="167" fillId="47" borderId="154">
      <alignment horizontal="center"/>
    </xf>
    <xf numFmtId="49" fontId="167" fillId="47" borderId="144">
      <alignment horizontal="center"/>
    </xf>
    <xf numFmtId="4" fontId="54" fillId="32" borderId="143" applyNumberFormat="0" applyProtection="0">
      <alignment horizontal="left" vertical="center" indent="1"/>
    </xf>
    <xf numFmtId="0" fontId="11" fillId="37" borderId="152" applyNumberFormat="0" applyFont="0" applyAlignment="0" applyProtection="0"/>
    <xf numFmtId="0" fontId="11" fillId="37" borderId="152" applyNumberFormat="0" applyFont="0" applyAlignment="0" applyProtection="0"/>
    <xf numFmtId="0" fontId="11" fillId="37" borderId="152" applyNumberFormat="0" applyFont="0" applyAlignment="0" applyProtection="0"/>
    <xf numFmtId="0" fontId="11" fillId="37" borderId="152" applyNumberFormat="0" applyFont="0" applyAlignment="0" applyProtection="0"/>
    <xf numFmtId="0" fontId="11" fillId="37" borderId="152" applyNumberFormat="0" applyFont="0" applyAlignment="0" applyProtection="0"/>
    <xf numFmtId="0" fontId="11" fillId="37" borderId="152" applyNumberFormat="0" applyFont="0" applyAlignment="0" applyProtection="0"/>
    <xf numFmtId="0" fontId="6" fillId="37" borderId="152" applyNumberFormat="0" applyFont="0" applyAlignment="0" applyProtection="0"/>
    <xf numFmtId="0" fontId="11" fillId="37" borderId="152" applyNumberFormat="0" applyFont="0" applyAlignment="0" applyProtection="0"/>
    <xf numFmtId="0" fontId="11" fillId="37" borderId="152" applyNumberFormat="0" applyFont="0" applyAlignment="0" applyProtection="0"/>
    <xf numFmtId="0" fontId="11" fillId="37" borderId="152" applyNumberFormat="0" applyFont="0" applyAlignment="0" applyProtection="0"/>
    <xf numFmtId="0" fontId="11" fillId="37" borderId="152" applyNumberFormat="0" applyFont="0" applyAlignment="0" applyProtection="0"/>
    <xf numFmtId="0" fontId="11" fillId="37" borderId="152" applyNumberFormat="0" applyFont="0" applyAlignment="0" applyProtection="0"/>
    <xf numFmtId="0" fontId="11" fillId="37" borderId="152" applyNumberFormat="0" applyFont="0" applyAlignment="0" applyProtection="0"/>
    <xf numFmtId="0" fontId="11" fillId="37" borderId="152" applyNumberFormat="0" applyFont="0" applyAlignment="0" applyProtection="0"/>
    <xf numFmtId="0" fontId="11" fillId="37" borderId="152" applyNumberFormat="0" applyFont="0" applyAlignment="0" applyProtection="0"/>
    <xf numFmtId="0" fontId="11" fillId="37" borderId="152" applyNumberFormat="0" applyFont="0" applyAlignment="0" applyProtection="0"/>
    <xf numFmtId="0" fontId="11" fillId="37" borderId="152" applyNumberFormat="0" applyFont="0" applyAlignment="0" applyProtection="0"/>
    <xf numFmtId="0" fontId="11" fillId="37" borderId="152" applyNumberFormat="0" applyFont="0" applyAlignment="0" applyProtection="0"/>
    <xf numFmtId="0" fontId="11" fillId="37" borderId="152" applyNumberFormat="0" applyFont="0" applyAlignment="0" applyProtection="0"/>
    <xf numFmtId="0" fontId="11" fillId="37" borderId="152" applyNumberFormat="0" applyFont="0" applyAlignment="0" applyProtection="0"/>
    <xf numFmtId="0" fontId="44" fillId="26" borderId="133" applyNumberFormat="0" applyAlignment="0" applyProtection="0"/>
    <xf numFmtId="0" fontId="44" fillId="26" borderId="133" applyNumberFormat="0" applyAlignment="0" applyProtection="0"/>
    <xf numFmtId="4" fontId="106" fillId="27" borderId="131">
      <alignment horizontal="left" vertical="center" wrapText="1"/>
    </xf>
    <xf numFmtId="0" fontId="44" fillId="26" borderId="133" applyNumberFormat="0" applyAlignment="0" applyProtection="0"/>
    <xf numFmtId="0" fontId="11" fillId="37" borderId="142" applyNumberFormat="0" applyFont="0" applyAlignment="0" applyProtection="0"/>
    <xf numFmtId="0" fontId="11" fillId="37" borderId="142" applyNumberFormat="0" applyFont="0" applyAlignment="0" applyProtection="0"/>
    <xf numFmtId="0" fontId="6" fillId="37" borderId="142" applyNumberFormat="0" applyFont="0" applyAlignment="0" applyProtection="0"/>
    <xf numFmtId="0" fontId="11" fillId="37" borderId="142" applyNumberFormat="0" applyFont="0" applyAlignment="0" applyProtection="0"/>
    <xf numFmtId="0" fontId="6" fillId="37" borderId="142" applyNumberFormat="0" applyFont="0" applyAlignment="0" applyProtection="0"/>
    <xf numFmtId="0" fontId="6" fillId="37" borderId="142" applyNumberFormat="0" applyFont="0" applyAlignment="0" applyProtection="0"/>
    <xf numFmtId="0" fontId="44" fillId="26" borderId="133" applyNumberFormat="0" applyAlignment="0" applyProtection="0"/>
    <xf numFmtId="0" fontId="98" fillId="26" borderId="143" applyNumberFormat="0" applyAlignment="0" applyProtection="0"/>
    <xf numFmtId="0" fontId="98" fillId="26" borderId="143" applyNumberFormat="0" applyAlignment="0" applyProtection="0"/>
    <xf numFmtId="0" fontId="98" fillId="26" borderId="143" applyNumberFormat="0" applyAlignment="0" applyProtection="0"/>
    <xf numFmtId="0" fontId="98" fillId="26" borderId="143" applyNumberFormat="0" applyAlignment="0" applyProtection="0"/>
    <xf numFmtId="0" fontId="98" fillId="26" borderId="143" applyNumberFormat="0" applyAlignment="0" applyProtection="0"/>
    <xf numFmtId="0" fontId="98" fillId="26" borderId="143" applyNumberFormat="0" applyAlignment="0" applyProtection="0"/>
    <xf numFmtId="0" fontId="98" fillId="26" borderId="143" applyNumberFormat="0" applyAlignment="0" applyProtection="0"/>
    <xf numFmtId="0" fontId="98" fillId="26" borderId="143" applyNumberFormat="0" applyAlignment="0" applyProtection="0"/>
    <xf numFmtId="0" fontId="98" fillId="26" borderId="143" applyNumberFormat="0" applyAlignment="0" applyProtection="0"/>
    <xf numFmtId="0" fontId="98" fillId="26" borderId="143" applyNumberFormat="0" applyAlignment="0" applyProtection="0"/>
    <xf numFmtId="0" fontId="98" fillId="26" borderId="143" applyNumberFormat="0" applyAlignment="0" applyProtection="0"/>
    <xf numFmtId="0" fontId="98" fillId="26" borderId="143" applyNumberFormat="0" applyAlignment="0" applyProtection="0"/>
    <xf numFmtId="0" fontId="98" fillId="26" borderId="143" applyNumberFormat="0" applyAlignment="0" applyProtection="0"/>
    <xf numFmtId="0" fontId="99" fillId="26" borderId="143" applyNumberFormat="0" applyAlignment="0" applyProtection="0"/>
    <xf numFmtId="0" fontId="99" fillId="26" borderId="143" applyNumberFormat="0" applyAlignment="0" applyProtection="0"/>
    <xf numFmtId="0" fontId="99" fillId="26" borderId="143" applyNumberFormat="0" applyAlignment="0" applyProtection="0"/>
    <xf numFmtId="0" fontId="99" fillId="26" borderId="143" applyNumberFormat="0" applyAlignment="0" applyProtection="0"/>
    <xf numFmtId="0" fontId="99" fillId="26" borderId="143" applyNumberFormat="0" applyAlignment="0" applyProtection="0"/>
    <xf numFmtId="0" fontId="99" fillId="26" borderId="143" applyNumberFormat="0" applyAlignment="0" applyProtection="0"/>
    <xf numFmtId="0" fontId="99" fillId="26" borderId="143" applyNumberFormat="0" applyAlignment="0" applyProtection="0"/>
    <xf numFmtId="0" fontId="99" fillId="26" borderId="143" applyNumberFormat="0" applyAlignment="0" applyProtection="0"/>
    <xf numFmtId="0" fontId="99" fillId="26" borderId="143" applyNumberFormat="0" applyAlignment="0" applyProtection="0"/>
    <xf numFmtId="0" fontId="99" fillId="26" borderId="143" applyNumberFormat="0" applyAlignment="0" applyProtection="0"/>
    <xf numFmtId="0" fontId="99" fillId="26" borderId="143" applyNumberFormat="0" applyAlignment="0" applyProtection="0"/>
    <xf numFmtId="0" fontId="99" fillId="26" borderId="143" applyNumberFormat="0" applyAlignment="0" applyProtection="0"/>
    <xf numFmtId="0" fontId="99" fillId="26" borderId="143" applyNumberFormat="0" applyAlignment="0" applyProtection="0"/>
    <xf numFmtId="0" fontId="99" fillId="26" borderId="143" applyNumberFormat="0" applyAlignment="0" applyProtection="0"/>
    <xf numFmtId="0" fontId="98" fillId="26" borderId="143" applyNumberFormat="0" applyAlignment="0" applyProtection="0"/>
    <xf numFmtId="0" fontId="6" fillId="37" borderId="142" applyNumberFormat="0" applyFont="0" applyAlignment="0" applyProtection="0"/>
    <xf numFmtId="0" fontId="6" fillId="37" borderId="142" applyNumberFormat="0" applyFont="0" applyAlignment="0" applyProtection="0"/>
    <xf numFmtId="0" fontId="6" fillId="37" borderId="142" applyNumberFormat="0" applyFont="0" applyAlignment="0" applyProtection="0"/>
    <xf numFmtId="0" fontId="6" fillId="37" borderId="142" applyNumberFormat="0" applyFont="0" applyAlignment="0" applyProtection="0"/>
    <xf numFmtId="0" fontId="6" fillId="37" borderId="142" applyNumberFormat="0" applyFont="0" applyAlignment="0" applyProtection="0"/>
    <xf numFmtId="0" fontId="6" fillId="37" borderId="142" applyNumberFormat="0" applyFont="0" applyAlignment="0" applyProtection="0"/>
    <xf numFmtId="0" fontId="6" fillId="37" borderId="142" applyNumberFormat="0" applyFont="0" applyAlignment="0" applyProtection="0"/>
    <xf numFmtId="0" fontId="6" fillId="37" borderId="142" applyNumberFormat="0" applyFont="0" applyAlignment="0" applyProtection="0"/>
    <xf numFmtId="0" fontId="6" fillId="37" borderId="142" applyNumberFormat="0" applyFont="0" applyAlignment="0" applyProtection="0"/>
    <xf numFmtId="0" fontId="6" fillId="37" borderId="142" applyNumberFormat="0" applyFont="0" applyAlignment="0" applyProtection="0"/>
    <xf numFmtId="0" fontId="6" fillId="37" borderId="142" applyNumberFormat="0" applyFont="0" applyAlignment="0" applyProtection="0"/>
    <xf numFmtId="0" fontId="6" fillId="37" borderId="142" applyNumberFormat="0" applyFont="0" applyAlignment="0" applyProtection="0"/>
    <xf numFmtId="0" fontId="6" fillId="37" borderId="142" applyNumberFormat="0" applyFont="0" applyAlignment="0" applyProtection="0"/>
    <xf numFmtId="0" fontId="6" fillId="37" borderId="142" applyNumberFormat="0" applyFont="0" applyAlignment="0" applyProtection="0"/>
    <xf numFmtId="0" fontId="6" fillId="37" borderId="142" applyNumberFormat="0" applyFont="0" applyAlignment="0" applyProtection="0"/>
    <xf numFmtId="0" fontId="6" fillId="37" borderId="142" applyNumberFormat="0" applyFont="0" applyAlignment="0" applyProtection="0"/>
    <xf numFmtId="0" fontId="6" fillId="37" borderId="142" applyNumberFormat="0" applyFont="0" applyAlignment="0" applyProtection="0"/>
    <xf numFmtId="0" fontId="6" fillId="37" borderId="142" applyNumberFormat="0" applyFont="0" applyAlignment="0" applyProtection="0"/>
    <xf numFmtId="0" fontId="6" fillId="37" borderId="142" applyNumberFormat="0" applyFont="0" applyAlignment="0" applyProtection="0"/>
    <xf numFmtId="0" fontId="6" fillId="37" borderId="142" applyNumberFormat="0" applyFont="0" applyAlignment="0" applyProtection="0"/>
    <xf numFmtId="0" fontId="6" fillId="37" borderId="142" applyNumberFormat="0" applyFont="0" applyAlignment="0" applyProtection="0"/>
    <xf numFmtId="0" fontId="6" fillId="37" borderId="142" applyNumberFormat="0" applyFont="0" applyAlignment="0" applyProtection="0"/>
    <xf numFmtId="0" fontId="6" fillId="37" borderId="142" applyNumberFormat="0" applyFont="0" applyAlignment="0" applyProtection="0"/>
    <xf numFmtId="0" fontId="6" fillId="37" borderId="142" applyNumberFormat="0" applyFont="0" applyAlignment="0" applyProtection="0"/>
    <xf numFmtId="0" fontId="6" fillId="37" borderId="142" applyNumberFormat="0" applyFont="0" applyAlignment="0" applyProtection="0"/>
    <xf numFmtId="0" fontId="6" fillId="37" borderId="142" applyNumberFormat="0" applyFont="0" applyAlignment="0" applyProtection="0"/>
    <xf numFmtId="0" fontId="172" fillId="0" borderId="149"/>
    <xf numFmtId="178" fontId="4" fillId="37" borderId="152" applyNumberFormat="0" applyFont="0" applyAlignment="0" applyProtection="0"/>
    <xf numFmtId="49" fontId="13" fillId="3" borderId="144">
      <alignment vertical="center"/>
    </xf>
    <xf numFmtId="0" fontId="11" fillId="37" borderId="152" applyNumberFormat="0" applyFont="0" applyAlignment="0" applyProtection="0"/>
    <xf numFmtId="0" fontId="11" fillId="37" borderId="152" applyNumberFormat="0" applyFont="0" applyAlignment="0" applyProtection="0"/>
    <xf numFmtId="0" fontId="11" fillId="37" borderId="152" applyNumberFormat="0" applyFont="0" applyAlignment="0" applyProtection="0"/>
    <xf numFmtId="0" fontId="11" fillId="37" borderId="152" applyNumberFormat="0" applyFont="0" applyAlignment="0" applyProtection="0"/>
    <xf numFmtId="0" fontId="11" fillId="37" borderId="152" applyNumberFormat="0" applyFont="0" applyAlignment="0" applyProtection="0"/>
    <xf numFmtId="0" fontId="11" fillId="37" borderId="152" applyNumberFormat="0" applyFont="0" applyAlignment="0" applyProtection="0"/>
    <xf numFmtId="0" fontId="126" fillId="0" borderId="155" applyNumberFormat="0" applyFill="0" applyAlignment="0" applyProtection="0"/>
    <xf numFmtId="0" fontId="126" fillId="0" borderId="155" applyNumberFormat="0" applyFill="0" applyAlignment="0" applyProtection="0"/>
    <xf numFmtId="0" fontId="126" fillId="0" borderId="155" applyNumberFormat="0" applyFill="0" applyAlignment="0" applyProtection="0"/>
    <xf numFmtId="0" fontId="126" fillId="0" borderId="155" applyNumberFormat="0" applyFill="0" applyAlignment="0" applyProtection="0"/>
    <xf numFmtId="0" fontId="126" fillId="0" borderId="155" applyNumberFormat="0" applyFill="0" applyAlignment="0" applyProtection="0"/>
    <xf numFmtId="0" fontId="126" fillId="0" borderId="155" applyNumberFormat="0" applyFill="0" applyAlignment="0" applyProtection="0"/>
    <xf numFmtId="0" fontId="126" fillId="0" borderId="155" applyNumberFormat="0" applyFill="0" applyAlignment="0" applyProtection="0"/>
    <xf numFmtId="0" fontId="126" fillId="0" borderId="155" applyNumberFormat="0" applyFill="0" applyAlignment="0" applyProtection="0"/>
    <xf numFmtId="0" fontId="116" fillId="26" borderId="151" applyNumberFormat="0" applyAlignment="0" applyProtection="0"/>
    <xf numFmtId="0" fontId="116" fillId="26" borderId="151" applyNumberFormat="0" applyAlignment="0" applyProtection="0"/>
    <xf numFmtId="0" fontId="116" fillId="26" borderId="151" applyNumberFormat="0" applyAlignment="0" applyProtection="0"/>
    <xf numFmtId="0" fontId="116" fillId="26" borderId="151" applyNumberFormat="0" applyAlignment="0" applyProtection="0"/>
    <xf numFmtId="0" fontId="116" fillId="26" borderId="151" applyNumberFormat="0" applyAlignment="0" applyProtection="0"/>
    <xf numFmtId="0" fontId="116" fillId="26" borderId="151" applyNumberFormat="0" applyAlignment="0" applyProtection="0"/>
    <xf numFmtId="0" fontId="116" fillId="26" borderId="151" applyNumberFormat="0" applyAlignment="0" applyProtection="0"/>
    <xf numFmtId="0" fontId="115" fillId="26" borderId="153" applyNumberFormat="0" applyAlignment="0" applyProtection="0"/>
    <xf numFmtId="0" fontId="115" fillId="26" borderId="153" applyNumberFormat="0" applyAlignment="0" applyProtection="0"/>
    <xf numFmtId="0" fontId="115" fillId="26" borderId="153" applyNumberFormat="0" applyAlignment="0" applyProtection="0"/>
    <xf numFmtId="0" fontId="115" fillId="26" borderId="153" applyNumberFormat="0" applyAlignment="0" applyProtection="0"/>
    <xf numFmtId="0" fontId="115" fillId="26" borderId="153" applyNumberFormat="0" applyAlignment="0" applyProtection="0"/>
    <xf numFmtId="0" fontId="115" fillId="26" borderId="153" applyNumberFormat="0" applyAlignment="0" applyProtection="0"/>
    <xf numFmtId="0" fontId="115" fillId="26" borderId="153" applyNumberFormat="0" applyAlignment="0" applyProtection="0"/>
    <xf numFmtId="0" fontId="115" fillId="26" borderId="153" applyNumberFormat="0" applyAlignment="0" applyProtection="0"/>
    <xf numFmtId="0" fontId="115" fillId="26" borderId="153" applyNumberFormat="0" applyAlignment="0" applyProtection="0"/>
    <xf numFmtId="0" fontId="115" fillId="26" borderId="153" applyNumberFormat="0" applyAlignment="0" applyProtection="0"/>
    <xf numFmtId="0" fontId="73" fillId="13" borderId="151" applyNumberFormat="0" applyAlignment="0" applyProtection="0"/>
    <xf numFmtId="0" fontId="73" fillId="13" borderId="151" applyNumberFormat="0" applyAlignment="0" applyProtection="0"/>
    <xf numFmtId="0" fontId="73" fillId="13" borderId="151" applyNumberFormat="0" applyAlignment="0" applyProtection="0"/>
    <xf numFmtId="0" fontId="73" fillId="13" borderId="151" applyNumberFormat="0" applyAlignment="0" applyProtection="0"/>
    <xf numFmtId="0" fontId="73" fillId="13" borderId="151" applyNumberFormat="0" applyAlignment="0" applyProtection="0"/>
    <xf numFmtId="0" fontId="73" fillId="13" borderId="151" applyNumberFormat="0" applyAlignment="0" applyProtection="0"/>
    <xf numFmtId="0" fontId="73" fillId="13" borderId="151" applyNumberFormat="0" applyAlignment="0" applyProtection="0"/>
    <xf numFmtId="0" fontId="73" fillId="13" borderId="151" applyNumberFormat="0" applyAlignment="0" applyProtection="0"/>
    <xf numFmtId="0" fontId="73" fillId="13" borderId="151" applyNumberFormat="0" applyAlignment="0" applyProtection="0"/>
    <xf numFmtId="4" fontId="106" fillId="27" borderId="149">
      <alignment horizontal="left" vertical="center" wrapText="1"/>
    </xf>
    <xf numFmtId="49" fontId="12" fillId="3" borderId="154">
      <alignment vertical="center"/>
    </xf>
    <xf numFmtId="49" fontId="12" fillId="3" borderId="154">
      <alignment vertical="center"/>
    </xf>
    <xf numFmtId="49" fontId="13" fillId="3" borderId="154">
      <alignment vertical="center"/>
    </xf>
    <xf numFmtId="49" fontId="13" fillId="3" borderId="154">
      <alignment vertical="center"/>
    </xf>
    <xf numFmtId="49" fontId="13" fillId="3" borderId="154">
      <alignment vertical="center"/>
    </xf>
    <xf numFmtId="49" fontId="13" fillId="3" borderId="154">
      <alignment vertical="center"/>
    </xf>
    <xf numFmtId="49" fontId="13" fillId="3" borderId="154">
      <alignment vertical="center"/>
    </xf>
    <xf numFmtId="49" fontId="13" fillId="3" borderId="154">
      <alignment vertical="center"/>
    </xf>
    <xf numFmtId="49" fontId="13" fillId="3" borderId="154">
      <alignment vertical="center"/>
    </xf>
    <xf numFmtId="49" fontId="13" fillId="3" borderId="154">
      <alignment vertical="center"/>
    </xf>
    <xf numFmtId="49" fontId="13" fillId="3" borderId="154">
      <alignment vertical="center"/>
    </xf>
    <xf numFmtId="49" fontId="13" fillId="3" borderId="154">
      <alignment vertical="center"/>
    </xf>
    <xf numFmtId="49" fontId="13" fillId="3" borderId="154">
      <alignment vertical="center"/>
    </xf>
    <xf numFmtId="49" fontId="13" fillId="3" borderId="154">
      <alignment vertical="center"/>
    </xf>
    <xf numFmtId="49" fontId="13" fillId="3" borderId="154">
      <alignment vertical="center"/>
    </xf>
    <xf numFmtId="49" fontId="13" fillId="3" borderId="154">
      <alignment vertical="center"/>
    </xf>
    <xf numFmtId="49" fontId="13" fillId="3" borderId="154">
      <alignment vertical="center"/>
    </xf>
    <xf numFmtId="49" fontId="13" fillId="3" borderId="154">
      <alignment vertical="center"/>
    </xf>
    <xf numFmtId="49" fontId="13" fillId="3" borderId="154">
      <alignment vertical="center"/>
    </xf>
    <xf numFmtId="49" fontId="13" fillId="3" borderId="154">
      <alignment vertical="center"/>
    </xf>
    <xf numFmtId="49" fontId="13" fillId="3" borderId="154">
      <alignment vertical="center"/>
    </xf>
    <xf numFmtId="49" fontId="13" fillId="3" borderId="154">
      <alignment vertical="center"/>
    </xf>
    <xf numFmtId="49" fontId="12" fillId="3" borderId="154">
      <alignment vertical="center"/>
    </xf>
    <xf numFmtId="49" fontId="12" fillId="3" borderId="154">
      <alignment vertical="center"/>
    </xf>
    <xf numFmtId="49" fontId="12" fillId="3" borderId="154">
      <alignment vertical="center"/>
    </xf>
    <xf numFmtId="49" fontId="12" fillId="3" borderId="154">
      <alignment vertical="center"/>
    </xf>
    <xf numFmtId="49" fontId="13" fillId="3" borderId="154">
      <alignment vertical="center"/>
    </xf>
    <xf numFmtId="49" fontId="13" fillId="3" borderId="154">
      <alignment vertical="center"/>
    </xf>
    <xf numFmtId="49" fontId="13" fillId="3" borderId="154">
      <alignment vertical="center"/>
    </xf>
    <xf numFmtId="49" fontId="13" fillId="3" borderId="154">
      <alignment vertical="center"/>
    </xf>
    <xf numFmtId="49" fontId="13" fillId="3" borderId="154">
      <alignment vertical="center"/>
    </xf>
    <xf numFmtId="49" fontId="13" fillId="3" borderId="154">
      <alignment vertical="center"/>
    </xf>
    <xf numFmtId="49" fontId="13" fillId="3" borderId="154">
      <alignment vertical="center"/>
    </xf>
    <xf numFmtId="49" fontId="13" fillId="3" borderId="154">
      <alignment vertical="center"/>
    </xf>
    <xf numFmtId="49" fontId="13" fillId="3" borderId="154">
      <alignment vertical="center"/>
    </xf>
    <xf numFmtId="49" fontId="13" fillId="3" borderId="154">
      <alignment vertical="center"/>
    </xf>
    <xf numFmtId="49" fontId="13" fillId="3" borderId="154">
      <alignment vertical="center"/>
    </xf>
    <xf numFmtId="49" fontId="13" fillId="3" borderId="154">
      <alignment vertical="center"/>
    </xf>
    <xf numFmtId="49" fontId="13" fillId="3" borderId="154">
      <alignment vertical="center"/>
    </xf>
    <xf numFmtId="49" fontId="13" fillId="3" borderId="154">
      <alignment vertical="center"/>
    </xf>
    <xf numFmtId="49" fontId="13" fillId="3" borderId="154">
      <alignment vertical="center"/>
    </xf>
    <xf numFmtId="49" fontId="13" fillId="3" borderId="154">
      <alignment vertical="center"/>
    </xf>
    <xf numFmtId="49" fontId="13" fillId="3" borderId="154">
      <alignment vertical="center"/>
    </xf>
    <xf numFmtId="49" fontId="13" fillId="3" borderId="154">
      <alignment vertical="center"/>
    </xf>
    <xf numFmtId="49" fontId="13" fillId="3" borderId="154">
      <alignment vertical="center"/>
    </xf>
    <xf numFmtId="49" fontId="13" fillId="3" borderId="154">
      <alignment vertical="center"/>
    </xf>
    <xf numFmtId="49" fontId="13" fillId="3" borderId="154">
      <alignment vertical="center"/>
    </xf>
    <xf numFmtId="49" fontId="13" fillId="3" borderId="154">
      <alignment vertical="center"/>
    </xf>
    <xf numFmtId="49" fontId="13" fillId="3" borderId="154">
      <alignment vertical="center"/>
    </xf>
    <xf numFmtId="49" fontId="13" fillId="3" borderId="154">
      <alignment vertical="center"/>
    </xf>
    <xf numFmtId="49" fontId="13" fillId="3" borderId="154">
      <alignment vertical="center"/>
    </xf>
    <xf numFmtId="49" fontId="13" fillId="3" borderId="154">
      <alignment vertical="center"/>
    </xf>
    <xf numFmtId="49" fontId="13" fillId="3" borderId="154">
      <alignment vertical="center"/>
    </xf>
    <xf numFmtId="49" fontId="13" fillId="3" borderId="154">
      <alignment vertical="center"/>
    </xf>
    <xf numFmtId="49" fontId="13" fillId="3" borderId="154">
      <alignment vertical="center"/>
    </xf>
    <xf numFmtId="49" fontId="13" fillId="3" borderId="154">
      <alignment vertical="center"/>
    </xf>
    <xf numFmtId="49" fontId="13" fillId="3" borderId="154">
      <alignment vertical="center"/>
    </xf>
    <xf numFmtId="49" fontId="13" fillId="3" borderId="154">
      <alignment vertical="center"/>
    </xf>
    <xf numFmtId="49" fontId="13" fillId="3" borderId="154">
      <alignment vertical="center"/>
    </xf>
    <xf numFmtId="49" fontId="13" fillId="3" borderId="154">
      <alignment vertical="center"/>
    </xf>
    <xf numFmtId="49" fontId="13" fillId="3" borderId="154">
      <alignment vertical="center"/>
    </xf>
    <xf numFmtId="49" fontId="13" fillId="3" borderId="154">
      <alignment vertical="center"/>
    </xf>
    <xf numFmtId="49" fontId="13" fillId="3" borderId="154">
      <alignment vertical="center"/>
    </xf>
    <xf numFmtId="49" fontId="13" fillId="3" borderId="154">
      <alignment vertical="center"/>
    </xf>
    <xf numFmtId="49" fontId="13" fillId="3" borderId="154">
      <alignment vertical="center"/>
    </xf>
    <xf numFmtId="49" fontId="13" fillId="3" borderId="154">
      <alignment vertical="center"/>
    </xf>
    <xf numFmtId="49" fontId="13" fillId="3" borderId="154">
      <alignment vertical="center"/>
    </xf>
    <xf numFmtId="49" fontId="13" fillId="3" borderId="154">
      <alignment vertical="center"/>
    </xf>
    <xf numFmtId="49" fontId="13" fillId="3" borderId="154">
      <alignment vertical="center"/>
    </xf>
    <xf numFmtId="49" fontId="13" fillId="3" borderId="154">
      <alignment vertical="center"/>
    </xf>
    <xf numFmtId="49" fontId="13" fillId="3" borderId="154">
      <alignment vertical="center"/>
    </xf>
    <xf numFmtId="49" fontId="13" fillId="3" borderId="154">
      <alignment vertical="center"/>
    </xf>
    <xf numFmtId="49" fontId="13" fillId="3" borderId="154">
      <alignment vertical="center"/>
    </xf>
    <xf numFmtId="49" fontId="13" fillId="3" borderId="154">
      <alignment vertical="center"/>
    </xf>
    <xf numFmtId="49" fontId="13" fillId="3" borderId="154">
      <alignment vertical="center"/>
    </xf>
    <xf numFmtId="49" fontId="13" fillId="3" borderId="154">
      <alignment vertical="center"/>
    </xf>
    <xf numFmtId="49" fontId="13" fillId="3" borderId="154">
      <alignment vertical="center"/>
    </xf>
    <xf numFmtId="49" fontId="13" fillId="3" borderId="154">
      <alignment vertical="center"/>
    </xf>
    <xf numFmtId="0" fontId="98" fillId="26" borderId="153" applyNumberFormat="0" applyAlignment="0" applyProtection="0"/>
    <xf numFmtId="0" fontId="98" fillId="26" borderId="153" applyNumberFormat="0" applyAlignment="0" applyProtection="0"/>
    <xf numFmtId="0" fontId="98" fillId="26" borderId="153" applyNumberFormat="0" applyAlignment="0" applyProtection="0"/>
    <xf numFmtId="0" fontId="98" fillId="26" borderId="153" applyNumberFormat="0" applyAlignment="0" applyProtection="0"/>
    <xf numFmtId="0" fontId="98" fillId="26" borderId="153" applyNumberFormat="0" applyAlignment="0" applyProtection="0"/>
    <xf numFmtId="0" fontId="98" fillId="26" borderId="153" applyNumberFormat="0" applyAlignment="0" applyProtection="0"/>
    <xf numFmtId="0" fontId="98" fillId="26" borderId="153" applyNumberFormat="0" applyAlignment="0" applyProtection="0"/>
    <xf numFmtId="0" fontId="98" fillId="26" borderId="153" applyNumberFormat="0" applyAlignment="0" applyProtection="0"/>
    <xf numFmtId="0" fontId="98" fillId="26" borderId="153" applyNumberFormat="0" applyAlignment="0" applyProtection="0"/>
    <xf numFmtId="0" fontId="98" fillId="26" borderId="153" applyNumberFormat="0" applyAlignment="0" applyProtection="0"/>
    <xf numFmtId="0" fontId="98" fillId="26" borderId="153" applyNumberFormat="0" applyAlignment="0" applyProtection="0"/>
    <xf numFmtId="0" fontId="99" fillId="26" borderId="153" applyNumberFormat="0" applyAlignment="0" applyProtection="0"/>
    <xf numFmtId="0" fontId="99" fillId="26" borderId="153" applyNumberFormat="0" applyAlignment="0" applyProtection="0"/>
    <xf numFmtId="0" fontId="99" fillId="26" borderId="153" applyNumberFormat="0" applyAlignment="0" applyProtection="0"/>
    <xf numFmtId="0" fontId="99" fillId="26" borderId="153" applyNumberFormat="0" applyAlignment="0" applyProtection="0"/>
    <xf numFmtId="0" fontId="99" fillId="26" borderId="153" applyNumberFormat="0" applyAlignment="0" applyProtection="0"/>
    <xf numFmtId="0" fontId="99" fillId="26" borderId="153" applyNumberFormat="0" applyAlignment="0" applyProtection="0"/>
    <xf numFmtId="0" fontId="99" fillId="26" borderId="153" applyNumberFormat="0" applyAlignment="0" applyProtection="0"/>
    <xf numFmtId="0" fontId="99" fillId="26" borderId="153" applyNumberFormat="0" applyAlignment="0" applyProtection="0"/>
    <xf numFmtId="0" fontId="99" fillId="26" borderId="153" applyNumberFormat="0" applyAlignment="0" applyProtection="0"/>
    <xf numFmtId="0" fontId="99" fillId="26" borderId="153" applyNumberFormat="0" applyAlignment="0" applyProtection="0"/>
    <xf numFmtId="0" fontId="99" fillId="26" borderId="153" applyNumberFormat="0" applyAlignment="0" applyProtection="0"/>
    <xf numFmtId="0" fontId="99" fillId="26" borderId="153" applyNumberFormat="0" applyAlignment="0" applyProtection="0"/>
    <xf numFmtId="0" fontId="99" fillId="26" borderId="153" applyNumberFormat="0" applyAlignment="0" applyProtection="0"/>
    <xf numFmtId="0" fontId="99" fillId="26" borderId="153" applyNumberFormat="0" applyAlignment="0" applyProtection="0"/>
    <xf numFmtId="0" fontId="98" fillId="26" borderId="153" applyNumberFormat="0" applyAlignment="0" applyProtection="0"/>
    <xf numFmtId="0" fontId="6" fillId="37" borderId="152" applyNumberFormat="0" applyFont="0" applyAlignment="0" applyProtection="0"/>
    <xf numFmtId="0" fontId="6" fillId="37" borderId="152" applyNumberFormat="0" applyFont="0" applyAlignment="0" applyProtection="0"/>
    <xf numFmtId="0" fontId="6" fillId="37" borderId="152" applyNumberFormat="0" applyFont="0" applyAlignment="0" applyProtection="0"/>
    <xf numFmtId="0" fontId="6" fillId="37" borderId="152" applyNumberFormat="0" applyFont="0" applyAlignment="0" applyProtection="0"/>
    <xf numFmtId="0" fontId="6" fillId="37" borderId="152" applyNumberFormat="0" applyFont="0" applyAlignment="0" applyProtection="0"/>
    <xf numFmtId="0" fontId="6" fillId="37" borderId="152" applyNumberFormat="0" applyFont="0" applyAlignment="0" applyProtection="0"/>
    <xf numFmtId="0" fontId="6" fillId="37" borderId="152" applyNumberFormat="0" applyFont="0" applyAlignment="0" applyProtection="0"/>
    <xf numFmtId="0" fontId="6" fillId="37" borderId="152" applyNumberFormat="0" applyFont="0" applyAlignment="0" applyProtection="0"/>
    <xf numFmtId="0" fontId="6" fillId="37" borderId="152" applyNumberFormat="0" applyFont="0" applyAlignment="0" applyProtection="0"/>
    <xf numFmtId="0" fontId="6" fillId="37" borderId="152" applyNumberFormat="0" applyFont="0" applyAlignment="0" applyProtection="0"/>
    <xf numFmtId="0" fontId="6" fillId="37" borderId="152" applyNumberFormat="0" applyFont="0" applyAlignment="0" applyProtection="0"/>
    <xf numFmtId="0" fontId="6" fillId="37" borderId="152" applyNumberFormat="0" applyFont="0" applyAlignment="0" applyProtection="0"/>
    <xf numFmtId="0" fontId="6" fillId="37" borderId="152" applyNumberFormat="0" applyFont="0" applyAlignment="0" applyProtection="0"/>
    <xf numFmtId="0" fontId="6" fillId="37" borderId="152" applyNumberFormat="0" applyFont="0" applyAlignment="0" applyProtection="0"/>
    <xf numFmtId="0" fontId="6" fillId="37" borderId="152" applyNumberFormat="0" applyFont="0" applyAlignment="0" applyProtection="0"/>
    <xf numFmtId="0" fontId="6" fillId="37" borderId="152" applyNumberFormat="0" applyFont="0" applyAlignment="0" applyProtection="0"/>
    <xf numFmtId="0" fontId="6" fillId="37" borderId="152" applyNumberFormat="0" applyFont="0" applyAlignment="0" applyProtection="0"/>
    <xf numFmtId="0" fontId="6" fillId="37" borderId="152" applyNumberFormat="0" applyFont="0" applyAlignment="0" applyProtection="0"/>
    <xf numFmtId="0" fontId="6" fillId="37" borderId="152" applyNumberFormat="0" applyFont="0" applyAlignment="0" applyProtection="0"/>
    <xf numFmtId="0" fontId="6" fillId="37" borderId="152" applyNumberFormat="0" applyFont="0" applyAlignment="0" applyProtection="0"/>
    <xf numFmtId="0" fontId="6" fillId="37" borderId="152" applyNumberFormat="0" applyFont="0" applyAlignment="0" applyProtection="0"/>
    <xf numFmtId="0" fontId="6" fillId="37" borderId="152" applyNumberFormat="0" applyFont="0" applyAlignment="0" applyProtection="0"/>
    <xf numFmtId="0" fontId="6" fillId="37" borderId="152" applyNumberFormat="0" applyFont="0" applyAlignment="0" applyProtection="0"/>
    <xf numFmtId="0" fontId="6" fillId="37" borderId="152" applyNumberFormat="0" applyFont="0" applyAlignment="0" applyProtection="0"/>
    <xf numFmtId="0" fontId="6" fillId="37" borderId="152" applyNumberFormat="0" applyFont="0" applyAlignment="0" applyProtection="0"/>
    <xf numFmtId="0" fontId="6" fillId="37" borderId="152" applyNumberFormat="0" applyFont="0" applyAlignment="0" applyProtection="0"/>
    <xf numFmtId="0" fontId="66" fillId="0" borderId="149">
      <alignment horizontal="left" vertical="center"/>
    </xf>
    <xf numFmtId="0" fontId="66" fillId="0" borderId="149">
      <alignment horizontal="left" vertical="center"/>
    </xf>
    <xf numFmtId="0" fontId="66" fillId="0" borderId="149">
      <alignment horizontal="left" vertical="center"/>
    </xf>
    <xf numFmtId="0" fontId="66" fillId="0" borderId="149">
      <alignment horizontal="left" vertical="center"/>
    </xf>
    <xf numFmtId="0" fontId="66" fillId="0" borderId="149">
      <alignment horizontal="left" vertical="center"/>
    </xf>
    <xf numFmtId="180" fontId="51" fillId="0" borderId="150" applyFill="0" applyProtection="0"/>
    <xf numFmtId="180" fontId="51" fillId="0" borderId="150" applyFill="0" applyProtection="0"/>
    <xf numFmtId="180" fontId="51" fillId="0" borderId="150" applyFill="0" applyProtection="0"/>
    <xf numFmtId="180" fontId="51" fillId="0" borderId="150" applyFill="0" applyProtection="0"/>
    <xf numFmtId="180" fontId="51" fillId="0" borderId="150" applyFill="0" applyProtection="0"/>
    <xf numFmtId="180" fontId="51" fillId="0" borderId="150" applyFill="0" applyProtection="0"/>
    <xf numFmtId="180" fontId="51" fillId="0" borderId="150" applyFill="0" applyProtection="0"/>
    <xf numFmtId="180" fontId="51" fillId="0" borderId="150" applyFill="0" applyProtection="0"/>
    <xf numFmtId="180" fontId="51" fillId="0" borderId="150" applyFill="0" applyProtection="0"/>
    <xf numFmtId="180" fontId="51" fillId="0" borderId="150" applyFill="0" applyProtection="0"/>
    <xf numFmtId="180" fontId="51" fillId="0" borderId="150" applyFill="0" applyProtection="0"/>
    <xf numFmtId="180" fontId="51" fillId="0" borderId="150" applyFill="0" applyProtection="0"/>
    <xf numFmtId="180" fontId="51" fillId="0" borderId="150" applyFill="0" applyProtection="0"/>
    <xf numFmtId="0" fontId="44" fillId="26" borderId="151" applyNumberFormat="0" applyAlignment="0" applyProtection="0"/>
    <xf numFmtId="0" fontId="44" fillId="26" borderId="151" applyNumberFormat="0" applyAlignment="0" applyProtection="0"/>
    <xf numFmtId="0" fontId="44" fillId="26" borderId="151" applyNumberFormat="0" applyAlignment="0" applyProtection="0"/>
    <xf numFmtId="0" fontId="44" fillId="26" borderId="151" applyNumberFormat="0" applyAlignment="0" applyProtection="0"/>
    <xf numFmtId="0" fontId="44" fillId="26" borderId="151" applyNumberFormat="0" applyAlignment="0" applyProtection="0"/>
    <xf numFmtId="0" fontId="44" fillId="26" borderId="151" applyNumberFormat="0" applyAlignment="0" applyProtection="0"/>
    <xf numFmtId="0" fontId="44" fillId="26" borderId="151" applyNumberFormat="0" applyAlignment="0" applyProtection="0"/>
    <xf numFmtId="0" fontId="45" fillId="26" borderId="151" applyNumberFormat="0" applyAlignment="0" applyProtection="0"/>
    <xf numFmtId="0" fontId="45" fillId="26" borderId="151" applyNumberFormat="0" applyAlignment="0" applyProtection="0"/>
    <xf numFmtId="0" fontId="45" fillId="26" borderId="151" applyNumberFormat="0" applyAlignment="0" applyProtection="0"/>
    <xf numFmtId="0" fontId="45" fillId="26" borderId="151" applyNumberFormat="0" applyAlignment="0" applyProtection="0"/>
    <xf numFmtId="0" fontId="45" fillId="26" borderId="151" applyNumberFormat="0" applyAlignment="0" applyProtection="0"/>
    <xf numFmtId="0" fontId="45" fillId="26" borderId="151" applyNumberFormat="0" applyAlignment="0" applyProtection="0"/>
    <xf numFmtId="0" fontId="45" fillId="26" borderId="151" applyNumberFormat="0" applyAlignment="0" applyProtection="0"/>
    <xf numFmtId="0" fontId="45" fillId="26" borderId="151" applyNumberFormat="0" applyAlignment="0" applyProtection="0"/>
    <xf numFmtId="0" fontId="45" fillId="26" borderId="151" applyNumberFormat="0" applyAlignment="0" applyProtection="0"/>
    <xf numFmtId="0" fontId="45" fillId="26" borderId="151" applyNumberFormat="0" applyAlignment="0" applyProtection="0"/>
    <xf numFmtId="0" fontId="45" fillId="26" borderId="151" applyNumberFormat="0" applyAlignment="0" applyProtection="0"/>
    <xf numFmtId="0" fontId="45" fillId="26" borderId="151" applyNumberFormat="0" applyAlignment="0" applyProtection="0"/>
    <xf numFmtId="0" fontId="45" fillId="26" borderId="151" applyNumberFormat="0" applyAlignment="0" applyProtection="0"/>
    <xf numFmtId="0" fontId="44" fillId="26" borderId="151" applyNumberFormat="0" applyAlignment="0" applyProtection="0"/>
    <xf numFmtId="5" fontId="38" fillId="0" borderId="150" applyAlignment="0" applyProtection="0"/>
    <xf numFmtId="5" fontId="38" fillId="0" borderId="150" applyAlignment="0" applyProtection="0"/>
    <xf numFmtId="5" fontId="38" fillId="0" borderId="150" applyAlignment="0" applyProtection="0"/>
    <xf numFmtId="5" fontId="38" fillId="0" borderId="150" applyAlignment="0" applyProtection="0"/>
    <xf numFmtId="5" fontId="38" fillId="0" borderId="150" applyAlignment="0" applyProtection="0"/>
    <xf numFmtId="5" fontId="38" fillId="0" borderId="150" applyAlignment="0" applyProtection="0"/>
    <xf numFmtId="5" fontId="38" fillId="0" borderId="150" applyAlignment="0" applyProtection="0"/>
    <xf numFmtId="5" fontId="38" fillId="0" borderId="150" applyAlignment="0" applyProtection="0"/>
    <xf numFmtId="5" fontId="38" fillId="0" borderId="150" applyAlignment="0" applyProtection="0"/>
    <xf numFmtId="5" fontId="38" fillId="0" borderId="150" applyAlignment="0" applyProtection="0"/>
    <xf numFmtId="5" fontId="38" fillId="0" borderId="150" applyAlignment="0" applyProtection="0"/>
    <xf numFmtId="5" fontId="38" fillId="0" borderId="150" applyAlignment="0" applyProtection="0"/>
    <xf numFmtId="5" fontId="38" fillId="0" borderId="150" applyAlignment="0" applyProtection="0"/>
    <xf numFmtId="5" fontId="39" fillId="0" borderId="150" applyAlignment="0" applyProtection="0"/>
    <xf numFmtId="5" fontId="39" fillId="0" borderId="150" applyAlignment="0" applyProtection="0"/>
    <xf numFmtId="5" fontId="39" fillId="0" borderId="150" applyAlignment="0" applyProtection="0"/>
    <xf numFmtId="5" fontId="39" fillId="0" borderId="150" applyAlignment="0" applyProtection="0"/>
    <xf numFmtId="5" fontId="39" fillId="0" borderId="150" applyAlignment="0" applyProtection="0"/>
    <xf numFmtId="5" fontId="39" fillId="0" borderId="150" applyAlignment="0" applyProtection="0"/>
    <xf numFmtId="5" fontId="39" fillId="0" borderId="150" applyAlignment="0" applyProtection="0"/>
    <xf numFmtId="5" fontId="39" fillId="0" borderId="150" applyAlignment="0" applyProtection="0"/>
    <xf numFmtId="5" fontId="39" fillId="0" borderId="150" applyAlignment="0" applyProtection="0"/>
    <xf numFmtId="5" fontId="39" fillId="0" borderId="150" applyAlignment="0" applyProtection="0"/>
    <xf numFmtId="5" fontId="39" fillId="0" borderId="150" applyAlignment="0" applyProtection="0"/>
    <xf numFmtId="5" fontId="38" fillId="0" borderId="150" applyAlignment="0" applyProtection="0"/>
    <xf numFmtId="0" fontId="44" fillId="26" borderId="151" applyNumberFormat="0" applyAlignment="0" applyProtection="0"/>
    <xf numFmtId="0" fontId="44" fillId="26" borderId="151" applyNumberFormat="0" applyAlignment="0" applyProtection="0"/>
    <xf numFmtId="4" fontId="106" fillId="27" borderId="149">
      <alignment horizontal="left" vertical="center" wrapText="1"/>
    </xf>
    <xf numFmtId="0" fontId="44" fillId="26" borderId="151" applyNumberFormat="0" applyAlignment="0" applyProtection="0"/>
    <xf numFmtId="0" fontId="44" fillId="26" borderId="151" applyNumberFormat="0" applyAlignment="0" applyProtection="0"/>
    <xf numFmtId="0" fontId="1" fillId="0" borderId="0"/>
    <xf numFmtId="40" fontId="6" fillId="2" borderId="160"/>
    <xf numFmtId="0" fontId="216" fillId="0" borderId="0"/>
    <xf numFmtId="0" fontId="3" fillId="0" borderId="0"/>
  </cellStyleXfs>
  <cellXfs count="102">
    <xf numFmtId="0" fontId="0" fillId="0" borderId="0" xfId="0"/>
    <xf numFmtId="0" fontId="5" fillId="0" borderId="0" xfId="1" applyFont="1" applyFill="1" applyBorder="1" applyAlignment="1">
      <alignment horizontal="center" vertical="center"/>
    </xf>
    <xf numFmtId="4" fontId="5" fillId="0" borderId="0" xfId="1" applyNumberFormat="1" applyFont="1" applyFill="1" applyBorder="1" applyAlignment="1">
      <alignment horizontal="center" vertical="center"/>
    </xf>
    <xf numFmtId="0" fontId="5" fillId="0" borderId="0" xfId="19" applyNumberFormat="1" applyFont="1" applyFill="1" applyBorder="1" applyAlignment="1">
      <alignment horizontal="center" vertical="center" wrapText="1"/>
    </xf>
    <xf numFmtId="0" fontId="5" fillId="0" borderId="0" xfId="1" applyFont="1" applyFill="1" applyAlignment="1">
      <alignment horizontal="center" vertical="center" wrapText="1"/>
    </xf>
    <xf numFmtId="0" fontId="5" fillId="0" borderId="0" xfId="19" applyNumberFormat="1" applyFont="1" applyFill="1" applyBorder="1" applyAlignment="1">
      <alignment horizontal="center" vertical="center"/>
    </xf>
    <xf numFmtId="0" fontId="5" fillId="0" borderId="0" xfId="1" applyFont="1" applyFill="1" applyAlignment="1">
      <alignment horizontal="left" vertical="center"/>
    </xf>
    <xf numFmtId="0" fontId="5" fillId="0" borderId="0" xfId="1" applyFont="1" applyFill="1" applyAlignment="1">
      <alignment horizontal="center" vertical="center"/>
    </xf>
    <xf numFmtId="1" fontId="5" fillId="0" borderId="0" xfId="1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4" fontId="5" fillId="0" borderId="0" xfId="3" applyNumberFormat="1" applyFont="1" applyFill="1" applyAlignment="1">
      <alignment horizontal="center" vertical="center"/>
    </xf>
    <xf numFmtId="0" fontId="5" fillId="0" borderId="0" xfId="19" applyFont="1" applyFill="1" applyAlignment="1">
      <alignment horizontal="center" vertical="center"/>
    </xf>
    <xf numFmtId="0" fontId="7" fillId="0" borderId="0" xfId="1" applyFont="1" applyFill="1" applyBorder="1" applyAlignment="1">
      <alignment horizontal="left" vertical="center"/>
    </xf>
    <xf numFmtId="0" fontId="5" fillId="0" borderId="0" xfId="19" applyNumberFormat="1" applyFont="1" applyFill="1" applyBorder="1" applyAlignment="1">
      <alignment horizontal="left" vertical="center"/>
    </xf>
    <xf numFmtId="0" fontId="5" fillId="0" borderId="0" xfId="1" applyFont="1" applyFill="1" applyBorder="1" applyAlignment="1">
      <alignment horizontal="center" vertical="center" wrapText="1"/>
    </xf>
    <xf numFmtId="0" fontId="7" fillId="0" borderId="0" xfId="19" applyFont="1" applyFill="1" applyAlignment="1">
      <alignment horizontal="center" vertical="center"/>
    </xf>
    <xf numFmtId="4" fontId="5" fillId="0" borderId="0" xfId="19" applyNumberFormat="1" applyFont="1" applyFill="1" applyBorder="1" applyAlignment="1">
      <alignment horizontal="right" vertical="center"/>
    </xf>
    <xf numFmtId="4" fontId="7" fillId="0" borderId="0" xfId="3" applyNumberFormat="1" applyFont="1" applyFill="1" applyAlignment="1">
      <alignment horizontal="left" vertical="center"/>
    </xf>
    <xf numFmtId="4" fontId="5" fillId="0" borderId="160" xfId="2" applyNumberFormat="1" applyFont="1" applyFill="1" applyBorder="1" applyAlignment="1">
      <alignment horizontal="center" vertical="center" wrapText="1"/>
    </xf>
    <xf numFmtId="0" fontId="5" fillId="0" borderId="160" xfId="3" applyFont="1" applyFill="1" applyBorder="1" applyAlignment="1" applyProtection="1">
      <alignment horizontal="center" vertical="center"/>
      <protection hidden="1"/>
    </xf>
    <xf numFmtId="0" fontId="5" fillId="0" borderId="160" xfId="2" applyNumberFormat="1" applyFont="1" applyFill="1" applyBorder="1" applyAlignment="1" applyProtection="1">
      <alignment horizontal="left" vertical="center" wrapText="1"/>
      <protection hidden="1"/>
    </xf>
    <xf numFmtId="0" fontId="5" fillId="0" borderId="160" xfId="2" applyFont="1" applyFill="1" applyBorder="1" applyAlignment="1">
      <alignment horizontal="center" vertical="center" wrapText="1"/>
    </xf>
    <xf numFmtId="0" fontId="16" fillId="0" borderId="160" xfId="0" applyNumberFormat="1" applyFont="1" applyFill="1" applyBorder="1" applyAlignment="1" applyProtection="1">
      <alignment horizontal="left" vertical="center" wrapText="1"/>
      <protection hidden="1"/>
    </xf>
    <xf numFmtId="0" fontId="5" fillId="0" borderId="160" xfId="0" applyFont="1" applyFill="1" applyBorder="1" applyAlignment="1">
      <alignment horizontal="center" vertical="center" wrapText="1"/>
    </xf>
    <xf numFmtId="0" fontId="5" fillId="0" borderId="160" xfId="3" applyFont="1" applyFill="1" applyBorder="1" applyAlignment="1">
      <alignment horizontal="center" vertical="center"/>
    </xf>
    <xf numFmtId="0" fontId="5" fillId="0" borderId="160" xfId="3" applyFont="1" applyFill="1" applyBorder="1" applyAlignment="1">
      <alignment horizontal="center" vertical="center" wrapText="1"/>
    </xf>
    <xf numFmtId="0" fontId="5" fillId="0" borderId="160" xfId="2" applyNumberFormat="1" applyFont="1" applyFill="1" applyBorder="1" applyAlignment="1" applyProtection="1">
      <alignment horizontal="center" vertical="center" wrapText="1"/>
      <protection hidden="1"/>
    </xf>
    <xf numFmtId="0" fontId="5" fillId="0" borderId="160" xfId="2" applyFont="1" applyFill="1" applyBorder="1" applyAlignment="1" applyProtection="1">
      <alignment horizontal="center" vertical="center" wrapText="1"/>
      <protection hidden="1"/>
    </xf>
    <xf numFmtId="0" fontId="5" fillId="0" borderId="160" xfId="8" applyNumberFormat="1" applyFont="1" applyFill="1" applyBorder="1" applyAlignment="1" applyProtection="1">
      <alignment horizontal="center" vertical="center"/>
      <protection hidden="1"/>
    </xf>
    <xf numFmtId="0" fontId="5" fillId="0" borderId="160" xfId="4" applyFont="1" applyFill="1" applyBorder="1" applyAlignment="1" applyProtection="1">
      <alignment horizontal="center" vertical="center" wrapText="1"/>
      <protection hidden="1"/>
    </xf>
    <xf numFmtId="0" fontId="5" fillId="0" borderId="160" xfId="8" applyNumberFormat="1" applyFont="1" applyFill="1" applyBorder="1" applyAlignment="1" applyProtection="1">
      <alignment horizontal="center" vertical="center" wrapText="1"/>
      <protection hidden="1"/>
    </xf>
    <xf numFmtId="4" fontId="5" fillId="0" borderId="160" xfId="8" applyNumberFormat="1" applyFont="1" applyFill="1" applyBorder="1" applyAlignment="1" applyProtection="1">
      <alignment horizontal="center" vertical="center"/>
      <protection hidden="1"/>
    </xf>
    <xf numFmtId="0" fontId="7" fillId="0" borderId="160" xfId="19" applyNumberFormat="1" applyFont="1" applyFill="1" applyBorder="1" applyAlignment="1">
      <alignment horizontal="left" vertical="center"/>
    </xf>
    <xf numFmtId="0" fontId="7" fillId="0" borderId="160" xfId="19" applyNumberFormat="1" applyFont="1" applyFill="1" applyBorder="1" applyAlignment="1">
      <alignment horizontal="center" vertical="center" wrapText="1"/>
    </xf>
    <xf numFmtId="0" fontId="5" fillId="0" borderId="160" xfId="2" applyNumberFormat="1" applyFont="1" applyFill="1" applyBorder="1" applyAlignment="1" applyProtection="1">
      <alignment vertical="center" wrapText="1"/>
      <protection hidden="1"/>
    </xf>
    <xf numFmtId="0" fontId="5" fillId="0" borderId="160" xfId="2" applyFont="1" applyFill="1" applyBorder="1" applyAlignment="1" applyProtection="1">
      <alignment horizontal="left" vertical="center" wrapText="1"/>
      <protection hidden="1"/>
    </xf>
    <xf numFmtId="0" fontId="5" fillId="0" borderId="160" xfId="8" applyNumberFormat="1" applyFont="1" applyFill="1" applyBorder="1" applyAlignment="1" applyProtection="1">
      <alignment horizontal="left" vertical="center"/>
      <protection hidden="1"/>
    </xf>
    <xf numFmtId="0" fontId="5" fillId="0" borderId="160" xfId="4" applyFont="1" applyFill="1" applyBorder="1" applyAlignment="1" applyProtection="1">
      <alignment horizontal="left" vertical="center" wrapText="1"/>
      <protection hidden="1"/>
    </xf>
    <xf numFmtId="0" fontId="5" fillId="0" borderId="160" xfId="8" applyNumberFormat="1" applyFont="1" applyFill="1" applyBorder="1" applyAlignment="1" applyProtection="1">
      <alignment horizontal="right" vertical="center"/>
      <protection hidden="1"/>
    </xf>
    <xf numFmtId="4" fontId="5" fillId="0" borderId="160" xfId="8" applyNumberFormat="1" applyFont="1" applyFill="1" applyBorder="1" applyAlignment="1" applyProtection="1">
      <alignment horizontal="right" vertical="center"/>
      <protection hidden="1"/>
    </xf>
    <xf numFmtId="0" fontId="16" fillId="0" borderId="160" xfId="80" applyNumberFormat="1" applyFont="1" applyFill="1" applyBorder="1" applyAlignment="1" applyProtection="1">
      <alignment horizontal="center" vertical="center" wrapText="1"/>
      <protection hidden="1"/>
    </xf>
    <xf numFmtId="0" fontId="7" fillId="0" borderId="160" xfId="3" applyFont="1" applyFill="1" applyBorder="1" applyAlignment="1" applyProtection="1">
      <alignment horizontal="center" vertical="center"/>
      <protection hidden="1"/>
    </xf>
    <xf numFmtId="0" fontId="7" fillId="0" borderId="160" xfId="3" applyFont="1" applyFill="1" applyBorder="1" applyAlignment="1" applyProtection="1">
      <alignment horizontal="left" vertical="center"/>
      <protection hidden="1"/>
    </xf>
    <xf numFmtId="0" fontId="7" fillId="0" borderId="160" xfId="2" applyNumberFormat="1" applyFont="1" applyFill="1" applyBorder="1" applyAlignment="1" applyProtection="1">
      <alignment horizontal="left" vertical="center" wrapText="1"/>
      <protection hidden="1"/>
    </xf>
    <xf numFmtId="0" fontId="7" fillId="0" borderId="160" xfId="2" applyNumberFormat="1" applyFont="1" applyFill="1" applyBorder="1" applyAlignment="1" applyProtection="1">
      <alignment horizontal="center" vertical="center" wrapText="1"/>
      <protection hidden="1"/>
    </xf>
    <xf numFmtId="0" fontId="7" fillId="0" borderId="160" xfId="8" applyNumberFormat="1" applyFont="1" applyFill="1" applyBorder="1" applyAlignment="1" applyProtection="1">
      <alignment horizontal="center" vertical="center"/>
      <protection hidden="1"/>
    </xf>
    <xf numFmtId="0" fontId="7" fillId="0" borderId="160" xfId="8" applyNumberFormat="1" applyFont="1" applyFill="1" applyBorder="1" applyAlignment="1" applyProtection="1">
      <alignment horizontal="center" vertical="center" wrapText="1"/>
      <protection hidden="1"/>
    </xf>
    <xf numFmtId="0" fontId="5" fillId="0" borderId="160" xfId="17" applyFont="1" applyFill="1" applyBorder="1" applyAlignment="1">
      <alignment horizontal="center" vertical="center" wrapText="1"/>
    </xf>
    <xf numFmtId="0" fontId="5" fillId="0" borderId="160" xfId="1864" applyFont="1" applyFill="1" applyBorder="1" applyAlignment="1">
      <alignment horizontal="center" vertical="center" wrapText="1"/>
    </xf>
    <xf numFmtId="0" fontId="5" fillId="0" borderId="160" xfId="7" applyFont="1" applyFill="1" applyBorder="1" applyAlignment="1">
      <alignment horizontal="center" vertical="center" wrapText="1"/>
    </xf>
    <xf numFmtId="3" fontId="5" fillId="0" borderId="160" xfId="11" applyNumberFormat="1" applyFont="1" applyFill="1" applyBorder="1" applyAlignment="1">
      <alignment horizontal="center" vertical="center" wrapText="1"/>
    </xf>
    <xf numFmtId="0" fontId="5" fillId="0" borderId="160" xfId="11" applyFont="1" applyFill="1" applyBorder="1" applyAlignment="1">
      <alignment horizontal="center" vertical="center"/>
    </xf>
    <xf numFmtId="166" fontId="5" fillId="0" borderId="160" xfId="11" applyNumberFormat="1" applyFont="1" applyFill="1" applyBorder="1" applyAlignment="1">
      <alignment horizontal="center" vertical="center"/>
    </xf>
    <xf numFmtId="164" fontId="5" fillId="0" borderId="160" xfId="12" applyFont="1" applyFill="1" applyBorder="1" applyAlignment="1">
      <alignment horizontal="center" vertical="center"/>
    </xf>
    <xf numFmtId="0" fontId="5" fillId="8" borderId="160" xfId="11" applyFont="1" applyFill="1" applyBorder="1" applyAlignment="1">
      <alignment horizontal="center" vertical="center" wrapText="1"/>
    </xf>
    <xf numFmtId="0" fontId="5" fillId="0" borderId="160" xfId="1" applyFont="1" applyFill="1" applyBorder="1" applyAlignment="1">
      <alignment horizontal="center" vertical="center" wrapText="1"/>
    </xf>
    <xf numFmtId="0" fontId="5" fillId="0" borderId="160" xfId="4" applyFont="1" applyFill="1" applyBorder="1" applyAlignment="1">
      <alignment horizontal="center" vertical="center" wrapText="1"/>
    </xf>
    <xf numFmtId="0" fontId="5" fillId="0" borderId="160" xfId="2" applyNumberFormat="1" applyFont="1" applyFill="1" applyBorder="1" applyAlignment="1">
      <alignment horizontal="center" vertical="center" wrapText="1"/>
    </xf>
    <xf numFmtId="0" fontId="5" fillId="0" borderId="160" xfId="0" applyNumberFormat="1" applyFont="1" applyFill="1" applyBorder="1" applyAlignment="1">
      <alignment horizontal="center" vertical="center"/>
    </xf>
    <xf numFmtId="3" fontId="5" fillId="0" borderId="160" xfId="3" applyNumberFormat="1" applyFont="1" applyFill="1" applyBorder="1" applyAlignment="1">
      <alignment horizontal="center" vertical="center" wrapText="1"/>
    </xf>
    <xf numFmtId="4" fontId="5" fillId="0" borderId="160" xfId="10" applyNumberFormat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0" fontId="7" fillId="0" borderId="160" xfId="2" applyNumberFormat="1" applyFont="1" applyFill="1" applyBorder="1" applyAlignment="1" applyProtection="1">
      <alignment vertical="center" wrapText="1"/>
      <protection hidden="1"/>
    </xf>
    <xf numFmtId="0" fontId="214" fillId="0" borderId="160" xfId="0" applyNumberFormat="1" applyFont="1" applyFill="1" applyBorder="1" applyAlignment="1" applyProtection="1">
      <alignment horizontal="left" vertical="center" wrapText="1"/>
      <protection hidden="1"/>
    </xf>
    <xf numFmtId="0" fontId="7" fillId="0" borderId="160" xfId="2" applyFont="1" applyFill="1" applyBorder="1" applyAlignment="1" applyProtection="1">
      <alignment horizontal="left" vertical="center" wrapText="1"/>
      <protection hidden="1"/>
    </xf>
    <xf numFmtId="0" fontId="7" fillId="0" borderId="160" xfId="8" applyNumberFormat="1" applyFont="1" applyFill="1" applyBorder="1" applyAlignment="1" applyProtection="1">
      <alignment horizontal="left" vertical="center"/>
      <protection hidden="1"/>
    </xf>
    <xf numFmtId="0" fontId="7" fillId="0" borderId="160" xfId="4" applyFont="1" applyFill="1" applyBorder="1" applyAlignment="1" applyProtection="1">
      <alignment horizontal="left" vertical="center" wrapText="1"/>
      <protection hidden="1"/>
    </xf>
    <xf numFmtId="0" fontId="7" fillId="0" borderId="160" xfId="8" applyNumberFormat="1" applyFont="1" applyFill="1" applyBorder="1" applyAlignment="1" applyProtection="1">
      <alignment horizontal="right" vertical="center"/>
      <protection hidden="1"/>
    </xf>
    <xf numFmtId="4" fontId="7" fillId="0" borderId="160" xfId="8" applyNumberFormat="1" applyFont="1" applyFill="1" applyBorder="1" applyAlignment="1" applyProtection="1">
      <alignment horizontal="right" vertical="center"/>
      <protection hidden="1"/>
    </xf>
    <xf numFmtId="0" fontId="5" fillId="0" borderId="160" xfId="68" applyNumberFormat="1" applyFont="1" applyFill="1" applyBorder="1" applyAlignment="1">
      <alignment horizontal="center" vertical="center" wrapText="1"/>
    </xf>
    <xf numFmtId="3" fontId="215" fillId="0" borderId="160" xfId="74" applyNumberFormat="1" applyFont="1" applyFill="1" applyBorder="1" applyAlignment="1">
      <alignment horizontal="center" vertical="center" wrapText="1"/>
    </xf>
    <xf numFmtId="0" fontId="5" fillId="0" borderId="160" xfId="1" applyFont="1" applyFill="1" applyBorder="1" applyAlignment="1">
      <alignment horizontal="left" vertical="center"/>
    </xf>
    <xf numFmtId="0" fontId="5" fillId="0" borderId="160" xfId="16096" applyFont="1" applyFill="1" applyBorder="1" applyAlignment="1">
      <alignment horizontal="center" vertical="center" wrapText="1"/>
    </xf>
    <xf numFmtId="1" fontId="5" fillId="0" borderId="160" xfId="2" applyNumberFormat="1" applyFont="1" applyFill="1" applyBorder="1" applyAlignment="1">
      <alignment horizontal="center" vertical="center" wrapText="1"/>
    </xf>
    <xf numFmtId="0" fontId="16" fillId="0" borderId="160" xfId="0" applyFont="1" applyFill="1" applyBorder="1" applyAlignment="1">
      <alignment horizontal="center" vertical="center" wrapText="1"/>
    </xf>
    <xf numFmtId="4" fontId="5" fillId="0" borderId="160" xfId="1" applyNumberFormat="1" applyFont="1" applyFill="1" applyBorder="1" applyAlignment="1">
      <alignment horizontal="center" vertical="center" wrapText="1"/>
    </xf>
    <xf numFmtId="1" fontId="5" fillId="0" borderId="160" xfId="1" applyNumberFormat="1" applyFont="1" applyFill="1" applyBorder="1" applyAlignment="1">
      <alignment horizontal="center" vertical="center" wrapText="1"/>
    </xf>
    <xf numFmtId="4" fontId="5" fillId="0" borderId="160" xfId="8" applyNumberFormat="1" applyFont="1" applyFill="1" applyBorder="1" applyAlignment="1" applyProtection="1">
      <alignment vertical="center"/>
      <protection hidden="1"/>
    </xf>
    <xf numFmtId="0" fontId="5" fillId="0" borderId="160" xfId="19" applyNumberFormat="1" applyFont="1" applyFill="1" applyBorder="1" applyAlignment="1">
      <alignment horizontal="center" vertical="center" wrapText="1"/>
    </xf>
    <xf numFmtId="0" fontId="7" fillId="0" borderId="160" xfId="19" applyNumberFormat="1" applyFont="1" applyFill="1" applyBorder="1" applyAlignment="1">
      <alignment vertical="center" wrapText="1"/>
    </xf>
    <xf numFmtId="4" fontId="7" fillId="0" borderId="160" xfId="19" applyNumberFormat="1" applyFont="1" applyFill="1" applyBorder="1" applyAlignment="1">
      <alignment vertical="center" wrapText="1"/>
    </xf>
    <xf numFmtId="4" fontId="7" fillId="0" borderId="160" xfId="8" applyNumberFormat="1" applyFont="1" applyFill="1" applyBorder="1" applyAlignment="1" applyProtection="1">
      <alignment vertical="center"/>
      <protection hidden="1"/>
    </xf>
    <xf numFmtId="4" fontId="7" fillId="0" borderId="160" xfId="19" applyNumberFormat="1" applyFont="1" applyFill="1" applyBorder="1" applyAlignment="1">
      <alignment horizontal="center" vertical="center" wrapText="1"/>
    </xf>
    <xf numFmtId="4" fontId="5" fillId="0" borderId="160" xfId="12" applyNumberFormat="1" applyFont="1" applyFill="1" applyBorder="1" applyAlignment="1">
      <alignment vertical="center"/>
    </xf>
    <xf numFmtId="4" fontId="5" fillId="0" borderId="160" xfId="3" applyNumberFormat="1" applyFont="1" applyFill="1" applyBorder="1" applyAlignment="1">
      <alignment vertical="center"/>
    </xf>
    <xf numFmtId="4" fontId="5" fillId="0" borderId="160" xfId="2" applyNumberFormat="1" applyFont="1" applyFill="1" applyBorder="1" applyAlignment="1">
      <alignment vertical="center" wrapText="1"/>
    </xf>
    <xf numFmtId="4" fontId="5" fillId="0" borderId="160" xfId="1" applyNumberFormat="1" applyFont="1" applyFill="1" applyBorder="1" applyAlignment="1">
      <alignment vertical="center"/>
    </xf>
    <xf numFmtId="0" fontId="7" fillId="6" borderId="160" xfId="19" applyNumberFormat="1" applyFont="1" applyFill="1" applyBorder="1" applyAlignment="1">
      <alignment horizontal="left" vertical="center"/>
    </xf>
    <xf numFmtId="0" fontId="7" fillId="6" borderId="160" xfId="19" applyNumberFormat="1" applyFont="1" applyFill="1" applyBorder="1" applyAlignment="1">
      <alignment horizontal="center" vertical="center" wrapText="1"/>
    </xf>
    <xf numFmtId="0" fontId="7" fillId="6" borderId="160" xfId="19" applyNumberFormat="1" applyFont="1" applyFill="1" applyBorder="1" applyAlignment="1">
      <alignment vertical="center" wrapText="1"/>
    </xf>
    <xf numFmtId="0" fontId="7" fillId="5" borderId="160" xfId="19" applyNumberFormat="1" applyFont="1" applyFill="1" applyBorder="1" applyAlignment="1">
      <alignment horizontal="left" vertical="center"/>
    </xf>
    <xf numFmtId="0" fontId="7" fillId="5" borderId="160" xfId="19" applyNumberFormat="1" applyFont="1" applyFill="1" applyBorder="1" applyAlignment="1">
      <alignment horizontal="center" vertical="center" wrapText="1"/>
    </xf>
    <xf numFmtId="0" fontId="7" fillId="5" borderId="160" xfId="19" applyNumberFormat="1" applyFont="1" applyFill="1" applyBorder="1" applyAlignment="1">
      <alignment vertical="center" wrapText="1"/>
    </xf>
    <xf numFmtId="0" fontId="7" fillId="5" borderId="160" xfId="19" applyNumberFormat="1" applyFont="1" applyFill="1" applyBorder="1" applyAlignment="1">
      <alignment horizontal="center" vertical="center"/>
    </xf>
    <xf numFmtId="4" fontId="7" fillId="5" borderId="160" xfId="19" applyNumberFormat="1" applyFont="1" applyFill="1" applyBorder="1" applyAlignment="1">
      <alignment vertical="center"/>
    </xf>
    <xf numFmtId="4" fontId="7" fillId="5" borderId="160" xfId="19" applyNumberFormat="1" applyFont="1" applyFill="1" applyBorder="1" applyAlignment="1">
      <alignment vertical="center" wrapText="1"/>
    </xf>
    <xf numFmtId="4" fontId="5" fillId="8" borderId="160" xfId="2" applyNumberFormat="1" applyFont="1" applyFill="1" applyBorder="1" applyAlignment="1">
      <alignment vertical="center" wrapText="1"/>
    </xf>
    <xf numFmtId="0" fontId="7" fillId="0" borderId="160" xfId="19" applyNumberFormat="1" applyFont="1" applyFill="1" applyBorder="1" applyAlignment="1">
      <alignment horizontal="center" vertical="center"/>
    </xf>
    <xf numFmtId="4" fontId="7" fillId="0" borderId="160" xfId="19" applyNumberFormat="1" applyFont="1" applyFill="1" applyBorder="1" applyAlignment="1">
      <alignment vertical="center"/>
    </xf>
    <xf numFmtId="0" fontId="5" fillId="0" borderId="160" xfId="13641" applyFont="1" applyFill="1" applyBorder="1" applyAlignment="1">
      <alignment horizontal="center" vertical="center"/>
    </xf>
    <xf numFmtId="0" fontId="5" fillId="8" borderId="160" xfId="3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/>
    </xf>
  </cellXfs>
  <cellStyles count="16098">
    <cellStyle name="_x0013_" xfId="1866"/>
    <cellStyle name=" 1" xfId="20"/>
    <cellStyle name=" 1 2" xfId="1867"/>
    <cellStyle name=" 1 2 2" xfId="1868"/>
    <cellStyle name=" 1 3" xfId="1869"/>
    <cellStyle name=" 1 4" xfId="1870"/>
    <cellStyle name=" 1_ДДС_Прямой" xfId="1871"/>
    <cellStyle name="_x0013_ 2" xfId="1872"/>
    <cellStyle name="_x0013_ 3" xfId="1873"/>
    <cellStyle name="_x0013_ 4" xfId="1874"/>
    <cellStyle name=" б" xfId="88"/>
    <cellStyle name=" б 10 2" xfId="89"/>
    <cellStyle name=" б 13" xfId="90"/>
    <cellStyle name=" б 15" xfId="91"/>
    <cellStyle name=" б 2" xfId="92"/>
    <cellStyle name=" б 2 2" xfId="93"/>
    <cellStyle name=" б 2 2 2" xfId="94"/>
    <cellStyle name=" б 2 2 2 2" xfId="95"/>
    <cellStyle name=" б 2 2 3" xfId="96"/>
    <cellStyle name=" б 2 3" xfId="97"/>
    <cellStyle name=" б 2 4" xfId="1875"/>
    <cellStyle name=" б 2 5" xfId="1876"/>
    <cellStyle name=" б 2_Note 6-7" xfId="1877"/>
    <cellStyle name=" б 3" xfId="98"/>
    <cellStyle name=" б 3 2" xfId="99"/>
    <cellStyle name=" б 3 2 2" xfId="100"/>
    <cellStyle name=" б 3 3 2" xfId="101"/>
    <cellStyle name=" б 3_бюджет2013(труба+ФА+НКТ)" xfId="102"/>
    <cellStyle name=" б 4" xfId="103"/>
    <cellStyle name=" б 4 2" xfId="104"/>
    <cellStyle name=" б 5" xfId="105"/>
    <cellStyle name=" б 8" xfId="106"/>
    <cellStyle name=" б 9" xfId="107"/>
    <cellStyle name=" б_0-4" xfId="108"/>
    <cellStyle name="_x000a_bidires=100_x000d_" xfId="1878"/>
    <cellStyle name="_x000a_bidires=100_x000d_ 2" xfId="1879"/>
    <cellStyle name="_x000a_bidires=100_x000d__ДДС_Прямой" xfId="1880"/>
    <cellStyle name="_x000d__x000a_JournalTemplate=C:\COMFO\CTALK\JOURSTD.TPL_x000d__x000a_LbStateAddress=3 3 0 251 1 89 2 311_x000d__x000a_LbStateJou" xfId="1881"/>
    <cellStyle name="_x000d__x000a_JournalTemplate=C:\COMFO\CTALK\JOURSTD.TPL_x000d__x000a_LbStateAddress=3 3 0 251 1 89 2 311_x000d__x000a_LbStateJou 2" xfId="1882"/>
    <cellStyle name="_x000d__x000a_JournalTemplate=C:\COMFO\CTALK\JOURSTD.TPL_x000d__x000a_LbStateAddress=3 3 0 251 1 89 2 311_x000d__x000a_LbStateJou 2 2" xfId="1883"/>
    <cellStyle name="_x000d__x000a_JournalTemplate=C:\COMFO\CTALK\JOURSTD.TPL_x000d__x000a_LbStateAddress=3 3 0 251 1 89 2 311_x000d__x000a_LbStateJou 2 3" xfId="1884"/>
    <cellStyle name="_x000d__x000a_JournalTemplate=C:\COMFO\CTALK\JOURSTD.TPL_x000d__x000a_LbStateAddress=3 3 0 251 1 89 2 311_x000d__x000a_LbStateJou 2 3 2" xfId="1885"/>
    <cellStyle name="_x000d__x000a_JournalTemplate=C:\COMFO\CTALK\JOURSTD.TPL_x000d__x000a_LbStateAddress=3 3 0 251 1 89 2 311_x000d__x000a_LbStateJou 2 3_ДДС_Прямой" xfId="1886"/>
    <cellStyle name="_x000d__x000a_JournalTemplate=C:\COMFO\CTALK\JOURSTD.TPL_x000d__x000a_LbStateAddress=3 3 0 251 1 89 2 311_x000d__x000a_LbStateJou 2 4" xfId="1887"/>
    <cellStyle name="_x000d__x000a_JournalTemplate=C:\COMFO\CTALK\JOURSTD.TPL_x000d__x000a_LbStateAddress=3 3 0 251 1 89 2 311_x000d__x000a_LbStateJou 2_PL" xfId="1888"/>
    <cellStyle name="_x000d__x000a_JournalTemplate=C:\COMFO\CTALK\JOURSTD.TPL_x000d__x000a_LbStateAddress=3 3 0 251 1 89 2 311_x000d__x000a_LbStateJou 3" xfId="1889"/>
    <cellStyle name="_x000d__x000a_JournalTemplate=C:\COMFO\CTALK\JOURSTD.TPL_x000d__x000a_LbStateAddress=3 3 0 251 1 89 2 311_x000d__x000a_LbStateJou 3 2" xfId="1890"/>
    <cellStyle name="_x000d__x000a_JournalTemplate=C:\COMFO\CTALK\JOURSTD.TPL_x000d__x000a_LbStateAddress=3 3 0 251 1 89 2 311_x000d__x000a_LbStateJou 3 3" xfId="1891"/>
    <cellStyle name="_x000d__x000a_JournalTemplate=C:\COMFO\CTALK\JOURSTD.TPL_x000d__x000a_LbStateAddress=3 3 0 251 1 89 2 311_x000d__x000a_LbStateJou 4" xfId="1892"/>
    <cellStyle name="_x000d__x000a_JournalTemplate=C:\COMFO\CTALK\JOURSTD.TPL_x000d__x000a_LbStateAddress=3 3 0 251 1 89 2 311_x000d__x000a_LbStateJou 4 2" xfId="1893"/>
    <cellStyle name="_x000d__x000a_JournalTemplate=C:\COMFO\CTALK\JOURSTD.TPL_x000d__x000a_LbStateAddress=3 3 0 251 1 89 2 311_x000d__x000a_LbStateJou 5" xfId="1894"/>
    <cellStyle name="_x000d__x000a_JournalTemplate=C:\COMFO\CTALK\JOURSTD.TPL_x000d__x000a_LbStateAddress=3 3 0 251 1 89 2 311_x000d__x000a_LbStateJou 6" xfId="1895"/>
    <cellStyle name="_x000d__x000a_JournalTemplate=C:\COMFO\CTALK\JOURSTD.TPL_x000d__x000a_LbStateAddress=3 3 0 251 1 89 2 311_x000d__x000a_LbStateJou 6 2" xfId="1896"/>
    <cellStyle name="_x000d__x000a_JournalTemplate=C:\COMFO\CTALK\JOURSTD.TPL_x000d__x000a_LbStateAddress=3 3 0 251 1 89 2 311_x000d__x000a_LbStateJou 6_ДДС_Прямой" xfId="1897"/>
    <cellStyle name="_x000d__x000a_JournalTemplate=C:\COMFO\CTALK\JOURSTD.TPL_x000d__x000a_LbStateAddress=3 3 0 251 1 89 2 311_x000d__x000a_LbStateJou 7" xfId="1898"/>
    <cellStyle name="_x000d__x000a_JournalTemplate=C:\COMFO\CTALK\JOURSTD.TPL_x000d__x000a_LbStateAddress=3 3 0 251 1 89 2 311_x000d__x000a_LbStateJou_~6262219" xfId="1899"/>
    <cellStyle name="$ тыс" xfId="1900"/>
    <cellStyle name="$ тыс 2" xfId="1901"/>
    <cellStyle name="$ тыс. (0)" xfId="1902"/>
    <cellStyle name="$ тыс. (0) 2" xfId="1903"/>
    <cellStyle name="$* #,##0.0;[Red]" xfId="1904"/>
    <cellStyle name="$* #,##0.00;[Red]" xfId="1905"/>
    <cellStyle name="$* #,##0;[Red]" xfId="1906"/>
    <cellStyle name="?????? [0]_? ??????" xfId="1907"/>
    <cellStyle name="???????" xfId="1908"/>
    <cellStyle name="????????" xfId="1909"/>
    <cellStyle name="???????? [0]" xfId="1910"/>
    <cellStyle name="??????????" xfId="1911"/>
    <cellStyle name="?????????? [0]" xfId="1912"/>
    <cellStyle name="???????????" xfId="1913"/>
    <cellStyle name="????????????? ???????????" xfId="1914"/>
    <cellStyle name="???????????_События, КазСод, ДОТОС - Ноябрь 2010" xfId="1915"/>
    <cellStyle name="???????_??.??????" xfId="1916"/>
    <cellStyle name="??????_? ??????" xfId="1917"/>
    <cellStyle name="?ђ??‹?‚?љ1" xfId="1918"/>
    <cellStyle name="?ђ??‹?‚?љ1 2" xfId="1919"/>
    <cellStyle name="?ђ??‹?‚?љ1_ТЭП 8 мес 2011 (от 13.09.2011)" xfId="1920"/>
    <cellStyle name="?ђ??‹?‚?љ2" xfId="1921"/>
    <cellStyle name="?ђ??‹?‚?љ2 2" xfId="1922"/>
    <cellStyle name="?ђ??‹?‚?љ2_ТЭП 8 мес 2011 (от 13.09.2011)" xfId="1923"/>
    <cellStyle name="]_x000d__x000a_Zoomed=1_x000d__x000a_Row=0_x000d__x000a_Column=0_x000d__x000a_Height=0_x000d__x000a_Width=0_x000d__x000a_FontName=FoxFont_x000d__x000a_FontStyle=0_x000d__x000a_FontSize=9_x000d__x000a_PrtFontName=FoxPrin" xfId="1924"/>
    <cellStyle name="_~0617745" xfId="1925"/>
    <cellStyle name="_~0617745 2" xfId="1926"/>
    <cellStyle name="_~7943828" xfId="1927"/>
    <cellStyle name="_~7943828_A5.2-IFRS 7" xfId="1928"/>
    <cellStyle name="_~7943828_A5.2-IFRS 7_ДДС_Прямой" xfId="1929"/>
    <cellStyle name="_~7943828_A5.2-IFRS 7_Прибыли и убытки" xfId="1930"/>
    <cellStyle name="_~7943828_A5.2-IFRS 7_События, КазСод, ДОТОС - Ноябрь 2010" xfId="1931"/>
    <cellStyle name="_~7943828_A5.2-IFRS 7_События, КазСод, ДОТОС - Ноябрь 2010_ДДС_Прямой" xfId="1932"/>
    <cellStyle name="_~7943828_A5.2-IFRS 7_События, КазСод, ДОТОС - Ноябрь 2010_Прибыли и убытки" xfId="1933"/>
    <cellStyle name="_~7943828_A5.2-IFRS 7_События, КазСод, ДОТОС - Ноябрь 2010_ТЭП 8 мес 2011 (от 13.09.2011)" xfId="1934"/>
    <cellStyle name="_~7943828_A5.2-IFRS 7_События, КазСод, ДОТОС - Ноябрь 2010_ТЭП 8 мес 2011 (от 13.09.2011)_ДДС_Прямой" xfId="1935"/>
    <cellStyle name="_~7943828_A5.2-IFRS 7_События, КазСод, ДОТОС - Ноябрь 2010_ТЭП 8 мес 2011 (от 13.09.2011)_Прибыли и убытки" xfId="1936"/>
    <cellStyle name="_~7943828_A5.2-IFRS 7_ТЭП 8 мес 2011 (от 13.09.2011)" xfId="1937"/>
    <cellStyle name="_~7943828_A5.2-IFRS 7_ТЭП 8 мес 2011 (от 13.09.2011)_ДДС_Прямой" xfId="1938"/>
    <cellStyle name="_~7943828_A5.2-IFRS 7_ТЭП 8 мес 2011 (от 13.09.2011)_Прибыли и убытки" xfId="1939"/>
    <cellStyle name="_~7943828_Sheet1" xfId="1940"/>
    <cellStyle name="_~7943828_Sheet1_ДДС_Прямой" xfId="1941"/>
    <cellStyle name="_~7943828_Sheet1_Прибыли и убытки" xfId="1942"/>
    <cellStyle name="_~7943828_Sheet1_События, КазСод, ДОТОС - Ноябрь 2010" xfId="1943"/>
    <cellStyle name="_~7943828_Sheet1_События, КазСод, ДОТОС - Ноябрь 2010_ДДС_Прямой" xfId="1944"/>
    <cellStyle name="_~7943828_Sheet1_События, КазСод, ДОТОС - Ноябрь 2010_Прибыли и убытки" xfId="1945"/>
    <cellStyle name="_~7943828_Sheet1_События, КазСод, ДОТОС - Ноябрь 2010_ТЭП 8 мес 2011 (от 13.09.2011)" xfId="1946"/>
    <cellStyle name="_~7943828_Sheet1_События, КазСод, ДОТОС - Ноябрь 2010_ТЭП 8 мес 2011 (от 13.09.2011)_ДДС_Прямой" xfId="1947"/>
    <cellStyle name="_~7943828_Sheet1_События, КазСод, ДОТОС - Ноябрь 2010_ТЭП 8 мес 2011 (от 13.09.2011)_Прибыли и убытки" xfId="1948"/>
    <cellStyle name="_~7943828_Sheet1_ТЭП 8 мес 2011 (от 13.09.2011)" xfId="1949"/>
    <cellStyle name="_~7943828_Sheet1_ТЭП 8 мес 2011 (от 13.09.2011)_ДДС_Прямой" xfId="1950"/>
    <cellStyle name="_~7943828_Sheet1_ТЭП 8 мес 2011 (от 13.09.2011)_Прибыли и убытки" xfId="1951"/>
    <cellStyle name="_~7943828_ДДС_Прямой" xfId="1952"/>
    <cellStyle name="_~7943828_Прибыли и убытки" xfId="1953"/>
    <cellStyle name="_~7943828_События, КазСод, ДОТОС - Ноябрь 2010" xfId="1954"/>
    <cellStyle name="_~7943828_События, КазСод, ДОТОС - Ноябрь 2010_ДДС_Прямой" xfId="1955"/>
    <cellStyle name="_~7943828_События, КазСод, ДОТОС - Ноябрь 2010_Прибыли и убытки" xfId="1956"/>
    <cellStyle name="_~7943828_События, КазСод, ДОТОС - Ноябрь 2010_ТЭП 8 мес 2011 (от 13.09.2011)" xfId="1957"/>
    <cellStyle name="_~7943828_События, КазСод, ДОТОС - Ноябрь 2010_ТЭП 8 мес 2011 (от 13.09.2011)_ДДС_Прямой" xfId="1958"/>
    <cellStyle name="_~7943828_События, КазСод, ДОТОС - Ноябрь 2010_ТЭП 8 мес 2011 (от 13.09.2011)_Прибыли и убытки" xfId="1959"/>
    <cellStyle name="_~7943828_ТЭП 8 мес 2011 (от 13.09.2011)" xfId="1960"/>
    <cellStyle name="_~7943828_ТЭП 8 мес 2011 (от 13.09.2011)_ДДС_Прямой" xfId="1961"/>
    <cellStyle name="_~7943828_ТЭП 8 мес 2011 (от 13.09.2011)_Прибыли и убытки" xfId="1962"/>
    <cellStyle name="_~9158782" xfId="1963"/>
    <cellStyle name="_01-420  PKKR Maintenance Costs Template for Budget 2006 (Rus) " xfId="1964"/>
    <cellStyle name="_01-484 Allocations to CAPEX for April - 2007 " xfId="1965"/>
    <cellStyle name="_01-484 Allocations to CAPEX for December - 2007 " xfId="1966"/>
    <cellStyle name="_01-484 Allocations to CAPEX for February- 2007 " xfId="1967"/>
    <cellStyle name="_01-484 Allocations to CAPEX for January - 2007 " xfId="1968"/>
    <cellStyle name="_01-484 Allocations to CAPEX for March- 2007 " xfId="1969"/>
    <cellStyle name="_03 O.Taxes_final" xfId="109"/>
    <cellStyle name="_03 O.Taxes_final 2" xfId="110"/>
    <cellStyle name="_03 O-Tax final_zapas" xfId="111"/>
    <cellStyle name="_03 O-Tax final_zapas 2" xfId="112"/>
    <cellStyle name="_03 O-Tax final_zapas_A5.2-IFRS 7" xfId="1970"/>
    <cellStyle name="_03 O-Tax final_zapas_Sheet1" xfId="1971"/>
    <cellStyle name="_04 N1. Other Payables" xfId="113"/>
    <cellStyle name="_04 N1. Other Payables 2" xfId="114"/>
    <cellStyle name="_04 N1. Other Payables 2 2" xfId="1972"/>
    <cellStyle name="_04 N1. Other Payables 3" xfId="1973"/>
    <cellStyle name="_04 N1. Other Payables_PL" xfId="1974"/>
    <cellStyle name="_04 N1. Other Payables_Прибыли и убытки" xfId="1975"/>
    <cellStyle name="_05,06,08." xfId="115"/>
    <cellStyle name="_05,06,08. 2" xfId="116"/>
    <cellStyle name="_05,06,08._бюджет2013(труба+ФА+НКТ)" xfId="117"/>
    <cellStyle name="_05,06,08._прил4.6.2 КРС-2013(27скв с МКД)" xfId="118"/>
    <cellStyle name="_05_12m_K.Fixed Assets" xfId="1976"/>
    <cellStyle name="_05_12m_K.Fixed Assets 2" xfId="1977"/>
    <cellStyle name="_05_12m_K.Fixed Assets 2 2" xfId="1978"/>
    <cellStyle name="_05_12m_K.Fixed Assets 3" xfId="1979"/>
    <cellStyle name="_05_12m_K.Fixed Assets_PL" xfId="1980"/>
    <cellStyle name="_05_12m_K.Fixed Assets_Прибыли и убытки" xfId="1981"/>
    <cellStyle name="_060515_ppe movement 2003-2005" xfId="1982"/>
    <cellStyle name="_060522_ppe movement 2003-2005" xfId="1983"/>
    <cellStyle name="_061012_DT note" xfId="1984"/>
    <cellStyle name="_070121_inventory 2006" xfId="1985"/>
    <cellStyle name="_070127_asset retirement obligations 2006" xfId="1986"/>
    <cellStyle name="_080604_SM_Template _v274_draft_EP KMG" xfId="1987"/>
    <cellStyle name="_080704_Trainings reserve_2009-2013" xfId="1988"/>
    <cellStyle name="_081010_расчет амортизации на базе 2007 года" xfId="1989"/>
    <cellStyle name="_09 C. Cash 31.12.05" xfId="1990"/>
    <cellStyle name="_09 C. Cash 31.12.05_OAR" xfId="1991"/>
    <cellStyle name="_09 C. Cash 31.12.05_PL" xfId="1992"/>
    <cellStyle name="_09 C. Cash 31.12.05_TS" xfId="1993"/>
    <cellStyle name="_09 C. Cash 31.12.05_U2.100 Cons" xfId="1994"/>
    <cellStyle name="_09 C. Cash 31.12.05_U2.320 CL" xfId="1995"/>
    <cellStyle name="_09 C. Cash 31.12.05_U2.510 CL " xfId="1996"/>
    <cellStyle name="_09 C. Cash 31.12.05_ДДС_Прямой" xfId="1997"/>
    <cellStyle name="_09 C. Cash 31.12.05_Прибыли и убытки" xfId="1998"/>
    <cellStyle name="_09 F. Inventory 05 - YE" xfId="1999"/>
    <cellStyle name="_09 Fe. Inventory_30.09.06" xfId="119"/>
    <cellStyle name="_09 Fe. Inventory_30.09.06 2" xfId="120"/>
    <cellStyle name="_09 N1-Other payables 31.12.05" xfId="121"/>
    <cellStyle name="_09 N1-Other payables 31.12.05 2" xfId="2000"/>
    <cellStyle name="_09 N1-Other payables 31.12.05 2 2" xfId="2001"/>
    <cellStyle name="_09 N1-Other payables 31.12.05 3" xfId="2002"/>
    <cellStyle name="_09 N1-Other payables 31.12.05_PL" xfId="2003"/>
    <cellStyle name="_09 N1-Other payables 31.12.05_Прибыли и убытки" xfId="2004"/>
    <cellStyle name="_09 N1-u Other payables" xfId="122"/>
    <cellStyle name="_09 N1-u Other payables 2" xfId="123"/>
    <cellStyle name="_09 N1-u Other payables 2 2" xfId="2005"/>
    <cellStyle name="_09 N1-u Other payables 3" xfId="2006"/>
    <cellStyle name="_09 N1-u Other payables_PL" xfId="2007"/>
    <cellStyle name="_09 N1-u Other payables_Прибыли и убытки" xfId="2008"/>
    <cellStyle name="_09 N3 Due to employees 31.12.05" xfId="124"/>
    <cellStyle name="_09 N3 Due to employees 31.12.05_События, КазСод, ДОТОС - Ноябрь 2010" xfId="2009"/>
    <cellStyle name="_09 N3. Due to employees" xfId="125"/>
    <cellStyle name="_09 N3. Due to employees 2" xfId="2010"/>
    <cellStyle name="_09 N3. Due to employees 2 2" xfId="2011"/>
    <cellStyle name="_09 N3. Due to employees 3" xfId="2012"/>
    <cellStyle name="_09 N3. Due to employees_OAR" xfId="2013"/>
    <cellStyle name="_09 N3. Due to employees_PL" xfId="2014"/>
    <cellStyle name="_09 N3. Due to employees_TS" xfId="2015"/>
    <cellStyle name="_09 N3. Due to employees_U2.100 Cons" xfId="2016"/>
    <cellStyle name="_09 N3. Due to employees_U2.320 CL" xfId="2017"/>
    <cellStyle name="_09 N3. Due to employees_U2.510 CL " xfId="2018"/>
    <cellStyle name="_09 N3. Due to employees_Прибыли и убытки" xfId="2019"/>
    <cellStyle name="_09 N3. Due to employees_События, КазСод, ДОТОС - Ноябрь 2010" xfId="2020"/>
    <cellStyle name="_09 N3u. Due to employees" xfId="126"/>
    <cellStyle name="_09 N3u. Due to employees 2" xfId="127"/>
    <cellStyle name="_09 N3u. Due to employees 2 2" xfId="2021"/>
    <cellStyle name="_09 N3u. Due to employees 3" xfId="2022"/>
    <cellStyle name="_09 N3u. Due to employees_PL" xfId="2023"/>
    <cellStyle name="_09 N3u. Due to employees_Прибыли и убытки" xfId="2024"/>
    <cellStyle name="_09 U2.COS EB_30.09.06" xfId="128"/>
    <cellStyle name="_09 U2.COS EB_30.09.06 2" xfId="129"/>
    <cellStyle name="_09 U2.Cost of Sales EB" xfId="130"/>
    <cellStyle name="_09 U2.Cost of Sales EB 2" xfId="131"/>
    <cellStyle name="_09 U2.u Cost of sales 05 YE" xfId="132"/>
    <cellStyle name="_09 U2.u Cost of sales 05 YE 2" xfId="133"/>
    <cellStyle name="_09 U2.u Cost of sales 05 YE 2 2" xfId="2025"/>
    <cellStyle name="_09 U2.u Cost of sales 05 YE 3" xfId="2026"/>
    <cellStyle name="_09 U2.u Cost of sales 05 YE_PL" xfId="2027"/>
    <cellStyle name="_09 U2.u Cost of sales 05 YE_Прибыли и убытки" xfId="2028"/>
    <cellStyle name="_09 U2.u Cost of sales 31.12.05" xfId="134"/>
    <cellStyle name="_09 U2.u Cost of sales 31.12.05 2" xfId="135"/>
    <cellStyle name="_09 U8. Other income-expenses_31.12.05" xfId="2029"/>
    <cellStyle name="_09. F. Inventory_5months2006" xfId="2030"/>
    <cellStyle name="_09. K PP&amp;E 31.12.05" xfId="2031"/>
    <cellStyle name="_09. K. PP&amp;E 30.06.06" xfId="2032"/>
    <cellStyle name="_09. Ku. PP&amp;E 31.12.05" xfId="2033"/>
    <cellStyle name="_09. U2. OPEX Consolidation_5months2006" xfId="2034"/>
    <cellStyle name="_09. U3.Selling Expenses_12m2006" xfId="136"/>
    <cellStyle name="_09. U3.Selling Expenses_12m2006 2" xfId="137"/>
    <cellStyle name="_09. U3.Selling Expenses_12m2006_ДДС_Прямой" xfId="2035"/>
    <cellStyle name="_09. U3.Selling Expenses_12m2006_Прибыли и убытки" xfId="2036"/>
    <cellStyle name="_09. U3.Selling Expenses_12m2006_События, КазСод, ДОТОС - Ноябрь 2010" xfId="2037"/>
    <cellStyle name="_09. U3.Selling Expenses_12m2006_События, КазСод, ДОТОС - Ноябрь 2010_ДДС_Прямой" xfId="2038"/>
    <cellStyle name="_09. U3.Selling Expenses_12m2006_События, КазСод, ДОТОС - Ноябрь 2010_Прибыли и убытки" xfId="2039"/>
    <cellStyle name="_09. U3.Selling Expenses_12m2006_События, КазСод, ДОТОС - Ноябрь 2010_ТЭП 8 мес 2011 (от 13.09.2011)" xfId="2040"/>
    <cellStyle name="_09. U3.Selling Expenses_12m2006_События, КазСод, ДОТОС - Ноябрь 2010_ТЭП 8 мес 2011 (от 13.09.2011)_ДДС_Прямой" xfId="2041"/>
    <cellStyle name="_09. U3.Selling Expenses_12m2006_События, КазСод, ДОТОС - Ноябрь 2010_ТЭП 8 мес 2011 (от 13.09.2011)_Прибыли и убытки" xfId="2042"/>
    <cellStyle name="_09. U3.Selling Expenses_12m2006_ТЭП 8 мес 2011 (от 13.09.2011)" xfId="2043"/>
    <cellStyle name="_09. U3.Selling Expenses_12m2006_ТЭП 8 мес 2011 (от 13.09.2011)_ДДС_Прямой" xfId="2044"/>
    <cellStyle name="_09. U3.Selling Expenses_12m2006_ТЭП 8 мес 2011 (от 13.09.2011)_Прибыли и убытки" xfId="2045"/>
    <cellStyle name="_09.C.Cash_30.11.06" xfId="138"/>
    <cellStyle name="_09.C.Cash_30.11.06 2" xfId="139"/>
    <cellStyle name="_09.C.Cash_30.11.06_ДДС_Прямой" xfId="2046"/>
    <cellStyle name="_09.C.Cash_30.11.06_Прибыли и убытки" xfId="2047"/>
    <cellStyle name="_09.C.Cash_30.11.06_События, КазСод, ДОТОС - Ноябрь 2010" xfId="2048"/>
    <cellStyle name="_09.C.Cash_30.11.06_События, КазСод, ДОТОС - Ноябрь 2010_ДДС_Прямой" xfId="2049"/>
    <cellStyle name="_09.C.Cash_30.11.06_События, КазСод, ДОТОС - Ноябрь 2010_Прибыли и убытки" xfId="2050"/>
    <cellStyle name="_09.C.Cash_30.11.06_События, КазСод, ДОТОС - Ноябрь 2010_ТЭП 8 мес 2011 (от 13.09.2011)" xfId="2051"/>
    <cellStyle name="_09.C.Cash_30.11.06_События, КазСод, ДОТОС - Ноябрь 2010_ТЭП 8 мес 2011 (от 13.09.2011)_ДДС_Прямой" xfId="2052"/>
    <cellStyle name="_09.C.Cash_30.11.06_События, КазСод, ДОТОС - Ноябрь 2010_ТЭП 8 мес 2011 (от 13.09.2011)_Прибыли и убытки" xfId="2053"/>
    <cellStyle name="_09.C.Cash_30.11.06_ТЭП 8 мес 2011 (от 13.09.2011)" xfId="2054"/>
    <cellStyle name="_09.C.Cash_30.11.06_ТЭП 8 мес 2011 (от 13.09.2011)_ДДС_Прямой" xfId="2055"/>
    <cellStyle name="_09.C.Cash_30.11.06_ТЭП 8 мес 2011 (от 13.09.2011)_Прибыли и убытки" xfId="2056"/>
    <cellStyle name="_09.N.AP.AIT_30.09.06" xfId="140"/>
    <cellStyle name="_09.N3 Due to employees 31.12.05" xfId="2057"/>
    <cellStyle name="_09.N3 Due to employees 31.12.05_OAR" xfId="2058"/>
    <cellStyle name="_09.N3 Due to employees 31.12.05_PL" xfId="2059"/>
    <cellStyle name="_09.N3 Due to employees 31.12.05_TS" xfId="2060"/>
    <cellStyle name="_09.N3 Due to employees 31.12.05_U2.100 Cons" xfId="2061"/>
    <cellStyle name="_09.N3 Due to employees 31.12.05_U2.320 CL" xfId="2062"/>
    <cellStyle name="_09.N3 Due to employees 31.12.05_U2.510 CL " xfId="2063"/>
    <cellStyle name="_09.N3e.Unused Vacation " xfId="141"/>
    <cellStyle name="_09.N3e.Unused Vacation  2" xfId="142"/>
    <cellStyle name="_09.N3e.Unused Vacation  2 2" xfId="2064"/>
    <cellStyle name="_09.N3e.Unused Vacation  3" xfId="2065"/>
    <cellStyle name="_09.N3e.Unused Vacation _GAZ" xfId="2066"/>
    <cellStyle name="_09.N3e.Unused Vacation _PL" xfId="2067"/>
    <cellStyle name="_09.N3e.Unused Vacation _PR" xfId="2068"/>
    <cellStyle name="_09.N3e.Unused Vacation _Прибыли и убытки" xfId="2069"/>
    <cellStyle name="_09.U1 Revenue 31.12.05" xfId="2070"/>
    <cellStyle name="_09.U1.Revenue_11M2006" xfId="143"/>
    <cellStyle name="_09.U1.Revenue_12M2006" xfId="144"/>
    <cellStyle name="_090720_Сравнение ОАР" xfId="2071"/>
    <cellStyle name="_10 Revenue" xfId="2072"/>
    <cellStyle name="_100118_Сравнение по ФБ 2010" xfId="2073"/>
    <cellStyle name="_11 S1.300 Emba Significant contracts YE " xfId="145"/>
    <cellStyle name="_11 S1.300 Emba Significant contracts YE  2" xfId="146"/>
    <cellStyle name="_11 S1.300 Emba Significant contracts YE  2 2" xfId="2074"/>
    <cellStyle name="_11 S1.300 Emba Significant contracts YE  3" xfId="2075"/>
    <cellStyle name="_11 S1.300 Emba Significant contracts YE _GAZ" xfId="2076"/>
    <cellStyle name="_11 S1.300 Emba Significant contracts YE _PL" xfId="2077"/>
    <cellStyle name="_11 S1.300 Emba Significant contracts YE _PR" xfId="2078"/>
    <cellStyle name="_11 S1.300 Emba Significant contracts YE _Прибыли и убытки" xfId="2079"/>
    <cellStyle name="_111   СВОД   2008 1,1" xfId="2080"/>
    <cellStyle name="_12m 2006 C100.Cash" xfId="2081"/>
    <cellStyle name="_12m 2006 C100.Cash 2" xfId="2082"/>
    <cellStyle name="_12m 2006 C100.Cash 2 2" xfId="2083"/>
    <cellStyle name="_12m 2006 C100.Cash 3" xfId="2084"/>
    <cellStyle name="_12m 2006 C100.Cash_PL" xfId="2085"/>
    <cellStyle name="_12m 2006 C100.Cash_Прибыли и убытки" xfId="2086"/>
    <cellStyle name="_12m 2006 Forex test" xfId="2087"/>
    <cellStyle name="_13 СлавСПбНП Платежный бюджет_06" xfId="2088"/>
    <cellStyle name="_13 СлавСПбНП Платежный бюджет_06 2" xfId="2089"/>
    <cellStyle name="_13.09.07 Внутригр_расш_ПР 2007 (изм 24.08.07) для КТГ" xfId="2090"/>
    <cellStyle name="_18 07 07 Внутригр_расш_ПР 8-10 (для КТГ)" xfId="2091"/>
    <cellStyle name="_18 08 07 Внутригр_расш_ПР 8-10 (для КТГ)" xfId="2092"/>
    <cellStyle name="_1A15C5E" xfId="2093"/>
    <cellStyle name="_1Q 2006 P&amp;L" xfId="2094"/>
    <cellStyle name="_1БК_2НК_011008" xfId="2095"/>
    <cellStyle name="_1БК_2НК_011008 2" xfId="2096"/>
    <cellStyle name="_1кв_4бк_свод" xfId="2097"/>
    <cellStyle name="_2 по группе КТГ-А,  по Холдингу за 2007 окончат" xfId="2098"/>
    <cellStyle name="_2. Формы ПР" xfId="2099"/>
    <cellStyle name="_2. Формы ПР 2" xfId="2100"/>
    <cellStyle name="_2006 AG final" xfId="147"/>
    <cellStyle name="_2006 March BKMPO for uploading (Feb March results)" xfId="2101"/>
    <cellStyle name="_2006 March BKMPO for uploading (Feb March results) final" xfId="2102"/>
    <cellStyle name="_2006 проект соцсферы ММГ" xfId="2103"/>
    <cellStyle name="_2006 проект соцсферы ММГ 2" xfId="2104"/>
    <cellStyle name="_2006 проект соцсферы ММГ 2 2" xfId="2105"/>
    <cellStyle name="_2006 проект соцсферы ММГ 2 3" xfId="2106"/>
    <cellStyle name="_2006 проект соцсферы ММГ 2_ДДС_Прямой" xfId="2107"/>
    <cellStyle name="_2006 проект соцсферы ММГ 2_ПР_Себестоимость" xfId="2108"/>
    <cellStyle name="_2006 проект соцсферы ММГ 2_ПР_Себестоимость_ДДС_Прямой" xfId="2109"/>
    <cellStyle name="_2006 проект соцсферы ММГ 2_ПР_Себестоимость_Прибыли и убытки" xfId="2110"/>
    <cellStyle name="_2006 проект соцсферы ММГ 2_Прибыли и убытки" xfId="2111"/>
    <cellStyle name="_2006 проект соцсферы ММГ 3" xfId="2112"/>
    <cellStyle name="_2006 проект соцсферы ММГ 3 2" xfId="2113"/>
    <cellStyle name="_2006 проект соцсферы ММГ 3 2_ДДС_Прямой" xfId="2114"/>
    <cellStyle name="_2006 проект соцсферы ММГ 3 2_Прибыли и убытки" xfId="2115"/>
    <cellStyle name="_2006 проект соцсферы ММГ 3_ДДС_Прямой" xfId="2116"/>
    <cellStyle name="_2006 проект соцсферы ММГ 3_Прибыли и убытки" xfId="2117"/>
    <cellStyle name="_2006 проект соцсферы ММГ 4" xfId="2118"/>
    <cellStyle name="_2006 проект соцсферы ММГ 5" xfId="2119"/>
    <cellStyle name="_2006 проект соцсферы ММГ_1.5" xfId="2120"/>
    <cellStyle name="_2006 проект соцсферы ММГ_1.5_ДДС_Прямой" xfId="2121"/>
    <cellStyle name="_2006 проект соцсферы ММГ_1.5_Прибыли и убытки" xfId="2122"/>
    <cellStyle name="_2006 проект соцсферы ММГ_2.1.11. Научно-исследовательские работы-1" xfId="2123"/>
    <cellStyle name="_2006 проект соцсферы ММГ_2.1.12. Внедрение новой техники и технологий" xfId="2124"/>
    <cellStyle name="_2006 проект соцсферы ММГ_2.2.1.Ремонт трубопроводов - 21.08.08" xfId="2125"/>
    <cellStyle name="_2006 проект соцсферы ММГ_2.2.1.Ремонт трубопроводов - 21.08.08_2014 мес." xfId="2126"/>
    <cellStyle name="_2006 проект соцсферы ММГ_2.2.1.Ремонт трубопроводов - 21.08.08_2014 мес._2014 мес." xfId="2127"/>
    <cellStyle name="_2006 проект соцсферы ММГ_2.2.1.Ремонт трубопроводов - 21.08.08_Sheet2" xfId="2128"/>
    <cellStyle name="_2006 проект соцсферы ММГ_2.2.10. Ремонт НКТ" xfId="2129"/>
    <cellStyle name="_2006 проект соцсферы ММГ_2.2.2.Ремонт автодорог" xfId="2130"/>
    <cellStyle name="_2006 проект соцсферы ММГ_2.2.2.Ремонт автодорог_2014 мес." xfId="2131"/>
    <cellStyle name="_2006 проект соцсферы ММГ_2.2.2.Ремонт автодорог_2014 мес._2014 мес." xfId="2132"/>
    <cellStyle name="_2006 проект соцсферы ММГ_2.2.2.Ремонт автодорог_Sheet2" xfId="2133"/>
    <cellStyle name="_2006 проект соцсферы ММГ_2.2.3.Ремонт зданий и сооружений" xfId="2134"/>
    <cellStyle name="_2006 проект соцсферы ММГ_2.2.3.Ремонт зданий и сооружений_2014 мес." xfId="2135"/>
    <cellStyle name="_2006 проект соцсферы ММГ_2.2.3.Ремонт зданий и сооружений_2014 мес._2014 мес." xfId="2136"/>
    <cellStyle name="_2006 проект соцсферы ММГ_2.2.3.Ремонт зданий и сооружений_Sheet2" xfId="2137"/>
    <cellStyle name="_2006 проект соцсферы ММГ_2.2.5.  Ремонт прочего нефтепромыслового оборудования" xfId="2138"/>
    <cellStyle name="_2006 проект соцсферы ММГ_2.2.7.  Ремонт прочих основных средств (свод)" xfId="2139"/>
    <cellStyle name="_2006 проект соцсферы ММГ_2.2.7.  Ремонт прочих основных средств (свод)_2014 мес." xfId="2140"/>
    <cellStyle name="_2006 проект соцсферы ММГ_2.2.7.  Ремонт прочих основных средств (свод)_2014 мес._2014 мес." xfId="2141"/>
    <cellStyle name="_2006 проект соцсферы ММГ_2.2.7.  Ремонт прочих основных средств (свод)_Sheet2" xfId="2142"/>
    <cellStyle name="_2006 проект соцсферы ММГ_2.5.2.7. Техобслуживание средств автоматики" xfId="2143"/>
    <cellStyle name="_2006 проект соцсферы ММГ_2014 мес." xfId="2144"/>
    <cellStyle name="_2006 проект соцсферы ММГ_2014 мес._2014 мес." xfId="2145"/>
    <cellStyle name="_2006 проект соцсферы ММГ_6.3.8.1" xfId="2146"/>
    <cellStyle name="_2006 проект соцсферы ММГ_6.3.8.2" xfId="2147"/>
    <cellStyle name="_2006 проект соцсферы ММГ_6.3.8.3" xfId="2148"/>
    <cellStyle name="_2006 проект соцсферы ММГ_6.3.8.4" xfId="2149"/>
    <cellStyle name="_2006 проект соцсферы ММГ_6.3.8.5" xfId="2150"/>
    <cellStyle name="_2006 проект соцсферы ММГ_PL" xfId="2151"/>
    <cellStyle name="_2006 проект соцсферы ММГ_PL_ОМГ" xfId="2152"/>
    <cellStyle name="_2006 проект соцсферы ММГ_PL_ОМГ_ДДС_Прямой" xfId="2153"/>
    <cellStyle name="_2006 проект соцсферы ММГ_PL_ОМГ_Прибыли и убытки" xfId="2154"/>
    <cellStyle name="_2006 проект соцсферы ММГ_PL_РД" xfId="2155"/>
    <cellStyle name="_2006 проект соцсферы ММГ_PL_РД_ДДС_Прямой" xfId="2156"/>
    <cellStyle name="_2006 проект соцсферы ММГ_PL_РД_Прибыли и убытки" xfId="2157"/>
    <cellStyle name="_2006 проект соцсферы ММГ_Sheet1" xfId="2158"/>
    <cellStyle name="_2006 проект соцсферы ММГ_ДДС_Прямой" xfId="2159"/>
    <cellStyle name="_2006 проект соцсферы ММГ_пар расчета налогов" xfId="2160"/>
    <cellStyle name="_2006 проект соцсферы ММГ_пар расчета налогов_ДДС_Прямой" xfId="2161"/>
    <cellStyle name="_2006 проект соцсферы ММГ_пар расчета налогов_Прибыли и убытки" xfId="2162"/>
    <cellStyle name="_2006 проект соцсферы ММГ_ПР_Себестоимость" xfId="2163"/>
    <cellStyle name="_2006 проект соцсферы ММГ_ПР_Себестоимость_ДДС_Прямой" xfId="2164"/>
    <cellStyle name="_2006 проект соцсферы ММГ_ПР_Себестоимость_Прибыли и убытки" xfId="2165"/>
    <cellStyle name="_2006 проект соцсферы ММГ_Прибыли и убытки" xfId="2166"/>
    <cellStyle name="_2006 проект соцсферы ММГ_Рассылка - Оперативка 9 мес 2010 от 02.11.2010" xfId="2167"/>
    <cellStyle name="_2006 проект соцсферы ММГ_Рассылка - Оперативка 9 мес 2010 от 02.11.2010_ДДС_Прямой" xfId="2168"/>
    <cellStyle name="_2006 проект соцсферы ММГ_Рассылка - Оперативка 9 мес 2010 от 02.11.2010_Прибыли и убытки" xfId="2169"/>
    <cellStyle name="_2006 проект соцсферы ММГ_Рассылка - Оперативка 9 мес 2010 от 02.11.2010_ТЭП 8 мес 2011 (от 13.09.2011)" xfId="2170"/>
    <cellStyle name="_2006 проект соцсферы ММГ_Рассылка - Оперативка 9 мес 2010 от 02.11.2010_ТЭП 8 мес 2011 (от 13.09.2011)_ДДС_Прямой" xfId="2171"/>
    <cellStyle name="_2006 проект соцсферы ММГ_Рассылка - Оперативка 9 мес 2010 от 02.11.2010_ТЭП 8 мес 2011 (от 13.09.2011)_Прибыли и убытки" xfId="2172"/>
    <cellStyle name="_2006 проект соцсферы ММГ_Расходы для презы" xfId="2173"/>
    <cellStyle name="_2006 проект соцсферы ММГ_Расходы для презы_ДДС_Прямой" xfId="2174"/>
    <cellStyle name="_2006 проект соцсферы ММГ_Расходы для презы_Прибыли и убытки" xfId="2175"/>
    <cellStyle name="_2006 проект соцсферы ММГ_Расходы для презы_ТЭП 8 мес 2011 (от 13.09.2011)" xfId="2176"/>
    <cellStyle name="_2006 проект соцсферы ММГ_Расходы для презы_ТЭП 8 мес 2011 (от 13.09.2011)_ДДС_Прямой" xfId="2177"/>
    <cellStyle name="_2006 проект соцсферы ММГ_Расходы для презы_ТЭП 8 мес 2011 (от 13.09.2011)_Прибыли и убытки" xfId="2178"/>
    <cellStyle name="_2006 проект соцсферы ММГ_Свод MMR 03-2010 от 15.04.2010 - 11-00" xfId="2179"/>
    <cellStyle name="_2006 проект соцсферы ММГ_Свод MMR 03-2010 от 15.04.2010 - 11-00_ДДС_Прямой" xfId="2180"/>
    <cellStyle name="_2006 проект соцсферы ММГ_Свод MMR 03-2010 от 15.04.2010 - 11-00_Прибыли и убытки" xfId="2181"/>
    <cellStyle name="_2006 проект соцсферы ММГ_Свод MMR 03-2010 от 15.04.2010 - 11-00_Рассылка - Оперативка 9 мес 2010 от 02.11.2010" xfId="2182"/>
    <cellStyle name="_2006 проект соцсферы ММГ_Свод MMR 03-2010 от 15.04.2010 - 11-00_Рассылка - Оперативка 9 мес 2010 от 02.11.2010_ДДС_Прямой" xfId="2183"/>
    <cellStyle name="_2006 проект соцсферы ММГ_Свод MMR 03-2010 от 15.04.2010 - 11-00_Рассылка - Оперативка 9 мес 2010 от 02.11.2010_Прибыли и убытки" xfId="2184"/>
    <cellStyle name="_2006 проект соцсферы ММГ_Свод MMR 03-2010 от 15.04.2010 - 11-00_Рассылка - Оперативка 9 мес 2010 от 02.11.2010_ТЭП 8 мес 2011 (от 13.09.2011)" xfId="2185"/>
    <cellStyle name="_2006 проект соцсферы ММГ_Свод MMR 03-2010 от 15.04.2010 - 11-00_Рассылка - Оперативка 9 мес 2010 от 02.11.2010_ТЭП 8 мес 2011 (от 13.09.2011)_ДДС_Прямой" xfId="2186"/>
    <cellStyle name="_2006 проект соцсферы ММГ_Свод MMR 03-2010 от 15.04.2010 - 11-00_Рассылка - Оперативка 9 мес 2010 от 02.11.2010_ТЭП 8 мес 2011 (от 13.09.2011)_Прибыли и убытки" xfId="2187"/>
    <cellStyle name="_2006 проект соцсферы ММГ_Свод MMR 03-2010 от 15.04.2010 - 11-00_Расходы для презы" xfId="2188"/>
    <cellStyle name="_2006 проект соцсферы ММГ_Свод MMR 03-2010 от 15.04.2010 - 11-00_Расходы для презы_ДДС_Прямой" xfId="2189"/>
    <cellStyle name="_2006 проект соцсферы ММГ_Свод MMR 03-2010 от 15.04.2010 - 11-00_Расходы для презы_Прибыли и убытки" xfId="2190"/>
    <cellStyle name="_2006 проект соцсферы ММГ_Свод MMR 03-2010 от 15.04.2010 - 11-00_Расходы для презы_ТЭП 8 мес 2011 (от 13.09.2011)" xfId="2191"/>
    <cellStyle name="_2006 проект соцсферы ММГ_Свод MMR 03-2010 от 15.04.2010 - 11-00_Расходы для презы_ТЭП 8 мес 2011 (от 13.09.2011)_ДДС_Прямой" xfId="2192"/>
    <cellStyle name="_2006 проект соцсферы ММГ_Свод MMR 03-2010 от 15.04.2010 - 11-00_Расходы для презы_ТЭП 8 мес 2011 (от 13.09.2011)_Прибыли и убытки" xfId="2193"/>
    <cellStyle name="_2006 проект соцсферы ММГ_Свод MMR 03-2010 от 15.04.2010 - 11-00_ТЭП 8 мес 2011 (от 13.09.2011)" xfId="2194"/>
    <cellStyle name="_2006 проект соцсферы ММГ_Свод MMR 03-2010 от 15.04.2010 - 11-00_ТЭП 8 мес 2011 (от 13.09.2011)_ДДС_Прямой" xfId="2195"/>
    <cellStyle name="_2006 проект соцсферы ММГ_Свод MMR 03-2010 от 15.04.2010 - 11-00_ТЭП 8 мес 2011 (от 13.09.2011)_Прибыли и убытки" xfId="2196"/>
    <cellStyle name="_2006 проект соцсферы ММГ_ТЭП 8 мес 2011 (от 13.09.2011)" xfId="2197"/>
    <cellStyle name="_2006 проект соцсферы ММГ_ТЭП 8 мес 2011 (от 13.09.2011)_ДДС_Прямой" xfId="2198"/>
    <cellStyle name="_2006 проект соцсферы ММГ_ТЭП 8 мес 2011 (от 13.09.2011)_Прибыли и убытки" xfId="2199"/>
    <cellStyle name="_2006 проект соцсферы ММГ_Фин показатели" xfId="2200"/>
    <cellStyle name="_2006 проект соцсферы ММГ_Фин показатели_ДДС_Прямой" xfId="2201"/>
    <cellStyle name="_2006 проект соцсферы ММГ_Фин показатели_Прибыли и убытки" xfId="2202"/>
    <cellStyle name="_2007.07.23 Расшифровки по Произ себ-ти_2008" xfId="148"/>
    <cellStyle name="_2007.07.23 Расшифровки по Произ себ-ти_2008 2" xfId="149"/>
    <cellStyle name="_2007.07.23 Расшифровки по Произ себ-ти_2008_ПП 2012-2 900 млн 10 06 12" xfId="150"/>
    <cellStyle name="_2007.07.23 Расшифровки по Произ себ-ти_2008_ПП 2013 Вар_1 1 (Англ) " xfId="151"/>
    <cellStyle name="_2007.10.05 Окончательный вариант Расчета добычи" xfId="152"/>
    <cellStyle name="_2007.10.05 Окончательный вариант Расчета добычи_ПП 2011-2 950 млн 06.06.12" xfId="153"/>
    <cellStyle name="_23.01.03_КрАЗ_изм НЗП_ноя0211мес.02" xfId="2203"/>
    <cellStyle name="_28.12.08." xfId="154"/>
    <cellStyle name="_28.12.08. 2" xfId="155"/>
    <cellStyle name="_28.12.08._бюджет2013(труба+ФА+НКТ)" xfId="156"/>
    <cellStyle name="_28.12.08._прил4.6.2 КРС-2013(27скв с МКД)" xfId="157"/>
    <cellStyle name="_3.4.5-НК для КПД (10-14)" xfId="2204"/>
    <cellStyle name="_3.4.5-НК для КПД (10-14) 2" xfId="2205"/>
    <cellStyle name="_3НК9-13" xfId="2206"/>
    <cellStyle name="_4 БК" xfId="2207"/>
    <cellStyle name="_4061-KZ" xfId="2208"/>
    <cellStyle name="_4061-KZ 2" xfId="2209"/>
    <cellStyle name="_4061-KZ 2 2" xfId="2210"/>
    <cellStyle name="_4061-KZ 3" xfId="2211"/>
    <cellStyle name="_4061-KZ_PL" xfId="2212"/>
    <cellStyle name="_4061-KZ_Прибыли и убытки" xfId="2213"/>
    <cellStyle name="_4-5.Формы бюджета" xfId="2214"/>
    <cellStyle name="_4-5.Формы бюджета 2" xfId="2215"/>
    <cellStyle name="_5 months 2006 P&amp;L" xfId="158"/>
    <cellStyle name="_5(1).Макат 2007 г с расш.на 18.05.06г." xfId="2216"/>
    <cellStyle name="_5(1).Макат 2007 г с расш.на 18.05.06г. 2" xfId="2217"/>
    <cellStyle name="_5(1).Макат 2007 г с расш.на 18.05.06г. 2 2" xfId="2218"/>
    <cellStyle name="_5(1).Макат 2007 г с расш.на 18.05.06г. 2 3" xfId="2219"/>
    <cellStyle name="_5(1).Макат 2007 г с расш.на 18.05.06г. 2_ДДС_Прямой" xfId="2220"/>
    <cellStyle name="_5(1).Макат 2007 г с расш.на 18.05.06г. 2_ПР_Себестоимость" xfId="2221"/>
    <cellStyle name="_5(1).Макат 2007 г с расш.на 18.05.06г. 2_ПР_Себестоимость_ДДС_Прямой" xfId="2222"/>
    <cellStyle name="_5(1).Макат 2007 г с расш.на 18.05.06г. 2_ПР_Себестоимость_Прибыли и убытки" xfId="2223"/>
    <cellStyle name="_5(1).Макат 2007 г с расш.на 18.05.06г. 2_Прибыли и убытки" xfId="2224"/>
    <cellStyle name="_5(1).Макат 2007 г с расш.на 18.05.06г. 3" xfId="2225"/>
    <cellStyle name="_5(1).Макат 2007 г с расш.на 18.05.06г. 3 2" xfId="2226"/>
    <cellStyle name="_5(1).Макат 2007 г с расш.на 18.05.06г. 3 2_ДДС_Прямой" xfId="2227"/>
    <cellStyle name="_5(1).Макат 2007 г с расш.на 18.05.06г. 3 2_Прибыли и убытки" xfId="2228"/>
    <cellStyle name="_5(1).Макат 2007 г с расш.на 18.05.06г. 3_ДДС_Прямой" xfId="2229"/>
    <cellStyle name="_5(1).Макат 2007 г с расш.на 18.05.06г. 3_Прибыли и убытки" xfId="2230"/>
    <cellStyle name="_5(1).Макат 2007 г с расш.на 18.05.06г. 4" xfId="2231"/>
    <cellStyle name="_5(1).Макат 2007 г с расш.на 18.05.06г. 5" xfId="2232"/>
    <cellStyle name="_5(1).Макат 2007 г с расш.на 18.05.06г._1.5" xfId="2233"/>
    <cellStyle name="_5(1).Макат 2007 г с расш.на 18.05.06г._1.5_ДДС_Прямой" xfId="2234"/>
    <cellStyle name="_5(1).Макат 2007 г с расш.на 18.05.06г._1.5_Прибыли и убытки" xfId="2235"/>
    <cellStyle name="_5(1).Макат 2007 г с расш.на 18.05.06г._2.1.11. Научно-исследовательские работы-1" xfId="2236"/>
    <cellStyle name="_5(1).Макат 2007 г с расш.на 18.05.06г._2.1.12. Внедрение новой техники и технологий" xfId="2237"/>
    <cellStyle name="_5(1).Макат 2007 г с расш.на 18.05.06г._2.5.2.7. Техобслуживание средств автоматики" xfId="2238"/>
    <cellStyle name="_5(1).Макат 2007 г с расш.на 18.05.06г._2014 мес." xfId="2239"/>
    <cellStyle name="_5(1).Макат 2007 г с расш.на 18.05.06г._2014 мес._2014 мес." xfId="2240"/>
    <cellStyle name="_5(1).Макат 2007 г с расш.на 18.05.06г._6.3.8.1" xfId="2241"/>
    <cellStyle name="_5(1).Макат 2007 г с расш.на 18.05.06г._6.3.8.2" xfId="2242"/>
    <cellStyle name="_5(1).Макат 2007 г с расш.на 18.05.06г._6.3.8.3" xfId="2243"/>
    <cellStyle name="_5(1).Макат 2007 г с расш.на 18.05.06г._6.3.8.4" xfId="2244"/>
    <cellStyle name="_5(1).Макат 2007 г с расш.на 18.05.06г._6.3.8.5" xfId="2245"/>
    <cellStyle name="_5(1).Макат 2007 г с расш.на 18.05.06г._PL" xfId="2246"/>
    <cellStyle name="_5(1).Макат 2007 г с расш.на 18.05.06г._PL_ОМГ" xfId="2247"/>
    <cellStyle name="_5(1).Макат 2007 г с расш.на 18.05.06г._PL_ОМГ_ДДС_Прямой" xfId="2248"/>
    <cellStyle name="_5(1).Макат 2007 г с расш.на 18.05.06г._PL_ОМГ_Прибыли и убытки" xfId="2249"/>
    <cellStyle name="_5(1).Макат 2007 г с расш.на 18.05.06г._PL_РД" xfId="2250"/>
    <cellStyle name="_5(1).Макат 2007 г с расш.на 18.05.06г._PL_РД_ДДС_Прямой" xfId="2251"/>
    <cellStyle name="_5(1).Макат 2007 г с расш.на 18.05.06г._PL_РД_Прибыли и убытки" xfId="2252"/>
    <cellStyle name="_5(1).Макат 2007 г с расш.на 18.05.06г._Sheet1" xfId="2253"/>
    <cellStyle name="_5(1).Макат 2007 г с расш.на 18.05.06г._ДДС_Прямой" xfId="2254"/>
    <cellStyle name="_5(1).Макат 2007 г с расш.на 18.05.06г._пар расчета налогов" xfId="2255"/>
    <cellStyle name="_5(1).Макат 2007 г с расш.на 18.05.06г._пар расчета налогов_ДДС_Прямой" xfId="2256"/>
    <cellStyle name="_5(1).Макат 2007 г с расш.на 18.05.06г._пар расчета налогов_Прибыли и убытки" xfId="2257"/>
    <cellStyle name="_5(1).Макат 2007 г с расш.на 18.05.06г._ПР_Себестоимость" xfId="2258"/>
    <cellStyle name="_5(1).Макат 2007 г с расш.на 18.05.06г._ПР_Себестоимость_ДДС_Прямой" xfId="2259"/>
    <cellStyle name="_5(1).Макат 2007 г с расш.на 18.05.06г._ПР_Себестоимость_Прибыли и убытки" xfId="2260"/>
    <cellStyle name="_5(1).Макат 2007 г с расш.на 18.05.06г._Прибыли и убытки" xfId="2261"/>
    <cellStyle name="_5(1).Макат 2007 г с расш.на 18.05.06г._Рассылка - Оперативка 9 мес 2010 от 02.11.2010" xfId="2262"/>
    <cellStyle name="_5(1).Макат 2007 г с расш.на 18.05.06г._Рассылка - Оперативка 9 мес 2010 от 02.11.2010_ДДС_Прямой" xfId="2263"/>
    <cellStyle name="_5(1).Макат 2007 г с расш.на 18.05.06г._Рассылка - Оперативка 9 мес 2010 от 02.11.2010_Прибыли и убытки" xfId="2264"/>
    <cellStyle name="_5(1).Макат 2007 г с расш.на 18.05.06г._Рассылка - Оперативка 9 мес 2010 от 02.11.2010_ТЭП 8 мес 2011 (от 13.09.2011)" xfId="2265"/>
    <cellStyle name="_5(1).Макат 2007 г с расш.на 18.05.06г._Рассылка - Оперативка 9 мес 2010 от 02.11.2010_ТЭП 8 мес 2011 (от 13.09.2011)_ДДС_Прямой" xfId="2266"/>
    <cellStyle name="_5(1).Макат 2007 г с расш.на 18.05.06г._Рассылка - Оперативка 9 мес 2010 от 02.11.2010_ТЭП 8 мес 2011 (от 13.09.2011)_Прибыли и убытки" xfId="2267"/>
    <cellStyle name="_5(1).Макат 2007 г с расш.на 18.05.06г._Расходы для презы" xfId="2268"/>
    <cellStyle name="_5(1).Макат 2007 г с расш.на 18.05.06г._Расходы для презы_ДДС_Прямой" xfId="2269"/>
    <cellStyle name="_5(1).Макат 2007 г с расш.на 18.05.06г._Расходы для презы_Прибыли и убытки" xfId="2270"/>
    <cellStyle name="_5(1).Макат 2007 г с расш.на 18.05.06г._Расходы для презы_ТЭП 8 мес 2011 (от 13.09.2011)" xfId="2271"/>
    <cellStyle name="_5(1).Макат 2007 г с расш.на 18.05.06г._Расходы для презы_ТЭП 8 мес 2011 (от 13.09.2011)_ДДС_Прямой" xfId="2272"/>
    <cellStyle name="_5(1).Макат 2007 г с расш.на 18.05.06г._Расходы для презы_ТЭП 8 мес 2011 (от 13.09.2011)_Прибыли и убытки" xfId="2273"/>
    <cellStyle name="_5(1).Макат 2007 г с расш.на 18.05.06г._Свод MMR 03-2010 от 15.04.2010 - 11-00" xfId="2274"/>
    <cellStyle name="_5(1).Макат 2007 г с расш.на 18.05.06г._Свод MMR 03-2010 от 15.04.2010 - 11-00_ДДС_Прямой" xfId="2275"/>
    <cellStyle name="_5(1).Макат 2007 г с расш.на 18.05.06г._Свод MMR 03-2010 от 15.04.2010 - 11-00_Прибыли и убытки" xfId="2276"/>
    <cellStyle name="_5(1).Макат 2007 г с расш.на 18.05.06г._Свод MMR 03-2010 от 15.04.2010 - 11-00_Рассылка - Оперативка 9 мес 2010 от 02.11.2010" xfId="2277"/>
    <cellStyle name="_5(1).Макат 2007 г с расш.на 18.05.06г._Свод MMR 03-2010 от 15.04.2010 - 11-00_Рассылка - Оперативка 9 мес 2010 от 02.11.2010_ДДС_Прямой" xfId="2278"/>
    <cellStyle name="_5(1).Макат 2007 г с расш.на 18.05.06г._Свод MMR 03-2010 от 15.04.2010 - 11-00_Рассылка - Оперативка 9 мес 2010 от 02.11.2010_Прибыли и убытки" xfId="2279"/>
    <cellStyle name="_5(1).Макат 2007 г с расш.на 18.05.06г._Свод MMR 03-2010 от 15.04.2010 - 11-00_Рассылка - Оперативка 9 мес 2010 от 02.11.2010_ТЭП 8 мес 2011 (от 13.09.2011)" xfId="2280"/>
    <cellStyle name="_5(1).Макат 2007 г с расш.на 18.05.06г._Свод MMR 03-2010 от 15.04.2010 - 11-00_Рассылка - Оперативка 9 мес 2010 от 02.11.2010_ТЭП 8 мес 2011 (от 13.09.2011)_ДДС_Прямой" xfId="2281"/>
    <cellStyle name="_5(1).Макат 2007 г с расш.на 18.05.06г._Свод MMR 03-2010 от 15.04.2010 - 11-00_Рассылка - Оперативка 9 мес 2010 от 02.11.2010_ТЭП 8 мес 2011 (от 13.09.2011)_Прибыли и убытки" xfId="2282"/>
    <cellStyle name="_5(1).Макат 2007 г с расш.на 18.05.06г._Свод MMR 03-2010 от 15.04.2010 - 11-00_Расходы для презы" xfId="2283"/>
    <cellStyle name="_5(1).Макат 2007 г с расш.на 18.05.06г._Свод MMR 03-2010 от 15.04.2010 - 11-00_Расходы для презы_ДДС_Прямой" xfId="2284"/>
    <cellStyle name="_5(1).Макат 2007 г с расш.на 18.05.06г._Свод MMR 03-2010 от 15.04.2010 - 11-00_Расходы для презы_Прибыли и убытки" xfId="2285"/>
    <cellStyle name="_5(1).Макат 2007 г с расш.на 18.05.06г._Свод MMR 03-2010 от 15.04.2010 - 11-00_Расходы для презы_ТЭП 8 мес 2011 (от 13.09.2011)" xfId="2286"/>
    <cellStyle name="_5(1).Макат 2007 г с расш.на 18.05.06г._Свод MMR 03-2010 от 15.04.2010 - 11-00_Расходы для презы_ТЭП 8 мес 2011 (от 13.09.2011)_ДДС_Прямой" xfId="2287"/>
    <cellStyle name="_5(1).Макат 2007 г с расш.на 18.05.06г._Свод MMR 03-2010 от 15.04.2010 - 11-00_Расходы для презы_ТЭП 8 мес 2011 (от 13.09.2011)_Прибыли и убытки" xfId="2288"/>
    <cellStyle name="_5(1).Макат 2007 г с расш.на 18.05.06г._Свод MMR 03-2010 от 15.04.2010 - 11-00_ТЭП 8 мес 2011 (от 13.09.2011)" xfId="2289"/>
    <cellStyle name="_5(1).Макат 2007 г с расш.на 18.05.06г._Свод MMR 03-2010 от 15.04.2010 - 11-00_ТЭП 8 мес 2011 (от 13.09.2011)_ДДС_Прямой" xfId="2290"/>
    <cellStyle name="_5(1).Макат 2007 г с расш.на 18.05.06г._Свод MMR 03-2010 от 15.04.2010 - 11-00_ТЭП 8 мес 2011 (от 13.09.2011)_Прибыли и убытки" xfId="2291"/>
    <cellStyle name="_5(1).Макат 2007 г с расш.на 18.05.06г._ТЭП 8 мес 2011 (от 13.09.2011)" xfId="2292"/>
    <cellStyle name="_5(1).Макат 2007 г с расш.на 18.05.06г._ТЭП 8 мес 2011 (от 13.09.2011)_ДДС_Прямой" xfId="2293"/>
    <cellStyle name="_5(1).Макат 2007 г с расш.на 18.05.06г._ТЭП 8 мес 2011 (от 13.09.2011)_Прибыли и убытки" xfId="2294"/>
    <cellStyle name="_5(1).Макат 2007 г с расш.на 18.05.06г._Фин показатели" xfId="2295"/>
    <cellStyle name="_5(1).Макат 2007 г с расш.на 18.05.06г._Фин показатели_ДДС_Прямой" xfId="2296"/>
    <cellStyle name="_5(1).Макат 2007 г с расш.на 18.05.06г._Фин показатели_Прибыли и убытки" xfId="2297"/>
    <cellStyle name="_671" xfId="2298"/>
    <cellStyle name="_6-НК,6-БК" xfId="2299"/>
    <cellStyle name="_6-НК,6-БК 2" xfId="2300"/>
    <cellStyle name="_A4 TS for Aizhan" xfId="159"/>
    <cellStyle name="_A4. TS 30 June 2006" xfId="2301"/>
    <cellStyle name="_A4.1 Transformation" xfId="2302"/>
    <cellStyle name="_A4.2 SAD Schedule revised" xfId="2303"/>
    <cellStyle name="_A5.2-IFRS 7" xfId="2304"/>
    <cellStyle name="_Accounts receivable" xfId="2305"/>
    <cellStyle name="_Adj 12&amp;13 September Accounts payable net off " xfId="2306"/>
    <cellStyle name="_AG Consolidated 427 froms(11m2006)" xfId="160"/>
    <cellStyle name="_AG Holding 2006 Elimination" xfId="161"/>
    <cellStyle name="_AJE 16 17" xfId="2307"/>
    <cellStyle name="_AR FS" xfId="2308"/>
    <cellStyle name="_Attachment 19.6" xfId="2309"/>
    <cellStyle name="_Attachment 19.6_OAR" xfId="2310"/>
    <cellStyle name="_Attachment 19.6_PL" xfId="2311"/>
    <cellStyle name="_Attachment 19.6_TS" xfId="2312"/>
    <cellStyle name="_Attachment 19.6_U2.100 Cons" xfId="2313"/>
    <cellStyle name="_Attachment 19.6_U2.320 CL" xfId="2314"/>
    <cellStyle name="_Attachment 19.6_U2.510 CL " xfId="2315"/>
    <cellStyle name="_B6.5 Payroll test of controlls_Uzen2" xfId="162"/>
    <cellStyle name="_B6.5 Payroll test of controlls_Uzen2 2" xfId="2316"/>
    <cellStyle name="_B6.5 Payroll test of controlls_Uzen2 2 2" xfId="2317"/>
    <cellStyle name="_B6.5 Payroll test of controlls_Uzen2 3" xfId="2318"/>
    <cellStyle name="_B6.5 Payroll test of controlls_Uzen2_OAR" xfId="2319"/>
    <cellStyle name="_B6.5 Payroll test of controlls_Uzen2_PL" xfId="2320"/>
    <cellStyle name="_B6.5 Payroll test of controlls_Uzen2_TS" xfId="2321"/>
    <cellStyle name="_B6.5 Payroll test of controlls_Uzen2_U2.100 Cons" xfId="2322"/>
    <cellStyle name="_B6.5 Payroll test of controlls_Uzen2_U2.320 CL" xfId="2323"/>
    <cellStyle name="_B6.5 Payroll test of controlls_Uzen2_U2.510 CL " xfId="2324"/>
    <cellStyle name="_B6.5 Payroll test of controlls_Uzen2_Прибыли и убытки" xfId="2325"/>
    <cellStyle name="_B6.5 Payroll test of controlls_Uzen2_События, КазСод, ДОТОС - Ноябрь 2010" xfId="2326"/>
    <cellStyle name="_Balance as of 31.12.06" xfId="163"/>
    <cellStyle name="_BK US GAAP 11m 25-01" xfId="2327"/>
    <cellStyle name="_BK US GAAP 11m 25-01_C03. A4. TS_KTG v 2" xfId="2328"/>
    <cellStyle name="_BK US GAAP 11m 25-01_Sheet1" xfId="2329"/>
    <cellStyle name="_BKMPO YTD April 2006 conversion_for upload" xfId="2330"/>
    <cellStyle name="_BKMPO YTD April 2006 conversion_for upload_C03. A4. TS_KTG v 2" xfId="2331"/>
    <cellStyle name="_BKMPO YTD April 2006 conversion_for upload_Sheet1" xfId="2332"/>
    <cellStyle name="_BKMPO YTD august 2006 conversion" xfId="2333"/>
    <cellStyle name="_BKMPO YTD august 2006 conversion_C03. A4. TS_KTG v 2" xfId="2334"/>
    <cellStyle name="_BKMPO YTD august 2006 conversion_Sheet1" xfId="2335"/>
    <cellStyle name="_BKMPO YTD July 2006 conversion to check" xfId="2336"/>
    <cellStyle name="_BKMPO YTD July 2006 conversion to check_C03. A4. TS_KTG v 2" xfId="2337"/>
    <cellStyle name="_BKMPO YTD July 2006 conversion to check_Sheet1" xfId="2338"/>
    <cellStyle name="_BKMPO YTD March 2006 for presentation" xfId="2339"/>
    <cellStyle name="_BKMPO YTD March 2006 for presentation_C03. A4. TS_KTG v 2" xfId="2340"/>
    <cellStyle name="_BKMPO YTD March 2006 for presentation_Sheet1" xfId="2341"/>
    <cellStyle name="_Book1" xfId="164"/>
    <cellStyle name="_Book1 2" xfId="165"/>
    <cellStyle name="_Book1_A5.2-IFRS 7" xfId="2342"/>
    <cellStyle name="_Book1_Sheet1" xfId="2343"/>
    <cellStyle name="_Book1-TO delete" xfId="2344"/>
    <cellStyle name="_Book1-TO delete_OAR" xfId="2345"/>
    <cellStyle name="_Book1-TO delete_PL" xfId="2346"/>
    <cellStyle name="_Book1-TO delete_TS" xfId="2347"/>
    <cellStyle name="_Book1-TO delete_U2.100 Cons" xfId="2348"/>
    <cellStyle name="_Book1-TO delete_U2.320 CL" xfId="2349"/>
    <cellStyle name="_Book1-TO delete_U2.510 CL " xfId="2350"/>
    <cellStyle name="_Book1-TO delete_ДДС_Прямой" xfId="2351"/>
    <cellStyle name="_Book1-TO delete_Прибыли и убытки" xfId="2352"/>
    <cellStyle name="_Book2" xfId="2353"/>
    <cellStyle name="_Book2_ICA DT_Tax Rate Change Analysis" xfId="2354"/>
    <cellStyle name="_Borrowings" xfId="2355"/>
    <cellStyle name="_Borrowings-1-m (version 1)" xfId="2356"/>
    <cellStyle name="_BU P&amp;L 2007 April SMZ 18.05.2007" xfId="2357"/>
    <cellStyle name="_BU_final fixed assets adjustment summary (depr adj)" xfId="2358"/>
    <cellStyle name="_C. Cash &amp; equivalents 5m 2006" xfId="2359"/>
    <cellStyle name="_C. Cash 2004" xfId="2360"/>
    <cellStyle name="_C. Cash 2004_OAR" xfId="2361"/>
    <cellStyle name="_C. Cash 2004_PL" xfId="2362"/>
    <cellStyle name="_C. Cash 2004_TS" xfId="2363"/>
    <cellStyle name="_C. Cash 2004_U2.100 Cons" xfId="2364"/>
    <cellStyle name="_C. Cash 2004_U2.320 CL" xfId="2365"/>
    <cellStyle name="_C. Cash 2004_U2.510 CL " xfId="2366"/>
    <cellStyle name="_C. Cash 2004_ДДС_Прямой" xfId="2367"/>
    <cellStyle name="_C. Cash 2004_Прибыли и убытки" xfId="2368"/>
    <cellStyle name="_C.100-Lead" xfId="166"/>
    <cellStyle name="_C.100-Lead 2" xfId="167"/>
    <cellStyle name="_C.Cash" xfId="168"/>
    <cellStyle name="_C.Cash 2" xfId="169"/>
    <cellStyle name="_Calculations Prelim 040511 -Apr 2011 " xfId="2369"/>
    <cellStyle name="_CAP - AIT 16.11.06" xfId="170"/>
    <cellStyle name="_CAP - AIT 16.11.06 2" xfId="171"/>
    <cellStyle name="_CAP-AIT(1)" xfId="172"/>
    <cellStyle name="_CAP-AIT(1) 2" xfId="173"/>
    <cellStyle name="_CAP-AlmatyGas" xfId="174"/>
    <cellStyle name="_CAP-AlmatyGas 2" xfId="175"/>
    <cellStyle name="_CAP-AlmatyGas_AGK" xfId="176"/>
    <cellStyle name="_CAP-AlmatyGas_AGK 2" xfId="177"/>
    <cellStyle name="_CAP-AlmatyGas1АГС-С" xfId="178"/>
    <cellStyle name="_CAP-AlmatyGas1АГС-С 2" xfId="179"/>
    <cellStyle name="_CAPEX Oct 2006" xfId="2370"/>
    <cellStyle name="_CAPEX Oct 2006_C03. A4. TS_KTG v 2" xfId="2371"/>
    <cellStyle name="_CAPEX Oct 2006_Sheet1" xfId="2372"/>
    <cellStyle name="_Cash &amp; equivalents 5m 2006" xfId="2373"/>
    <cellStyle name="_cash flows" xfId="180"/>
    <cellStyle name="_cash flows 2" xfId="181"/>
    <cellStyle name="_cash flows_A5.2-IFRS 7" xfId="2374"/>
    <cellStyle name="_cash flows_Sheet1" xfId="2375"/>
    <cellStyle name="_CFS (Движение денег 6мес05)" xfId="2376"/>
    <cellStyle name="_CFS_2005 workings_last" xfId="2377"/>
    <cellStyle name="_CFS_2005 workings_last_OAR" xfId="2378"/>
    <cellStyle name="_CFS_2005 workings_last_PL" xfId="2379"/>
    <cellStyle name="_CFS_2005 workings_last_TS" xfId="2380"/>
    <cellStyle name="_CFS_2005 workings_last_U2.100 Cons" xfId="2381"/>
    <cellStyle name="_CFS_2005 workings_last_U2.320 CL" xfId="2382"/>
    <cellStyle name="_CFS_2005 workings_last_U2.510 CL " xfId="2383"/>
    <cellStyle name="_CFS_2005 workings_last_ДДС_Прямой" xfId="2384"/>
    <cellStyle name="_CFS_2005 workings_last_Прибыли и убытки" xfId="2385"/>
    <cellStyle name="_CIT" xfId="182"/>
    <cellStyle name="_CIT 2" xfId="183"/>
    <cellStyle name="_CIT_A5.2-IFRS 7" xfId="2386"/>
    <cellStyle name="_CIT_Sheet1" xfId="2387"/>
    <cellStyle name="_Consolidator V0.16" xfId="2388"/>
    <cellStyle name="_Consolidator V0.16 2" xfId="2389"/>
    <cellStyle name="_Consolidator V0.16 3" xfId="2390"/>
    <cellStyle name="_Consolidator V0.16_ПР_Себестоимость" xfId="2391"/>
    <cellStyle name="_Conversion file BKMPO YTD March 2006 (29.04.06)" xfId="2392"/>
    <cellStyle name="_Conversion file BKMPO YTD March 2006 (29.04.06)_C03. A4. TS_KTG v 2" xfId="2393"/>
    <cellStyle name="_Conversion file BKMPO YTD March 2006 (29.04.06)_Sheet1" xfId="2394"/>
    <cellStyle name="_Copy of CFS 2005" xfId="2395"/>
    <cellStyle name="_Copy of PL BKMPO June actual without DTA" xfId="2396"/>
    <cellStyle name="_CoSM_v504_Draft" xfId="2397"/>
    <cellStyle name="_CoSM_v504_Draft 2" xfId="2398"/>
    <cellStyle name="_CoSM_v504_Draft 3" xfId="2399"/>
    <cellStyle name="_CoSM_v504_Draft_ПР_Себестоимость" xfId="2400"/>
    <cellStyle name="_CWIP 01.06.2007 by BUs v1" xfId="2401"/>
    <cellStyle name="_CWIP 01.06.2007 by BUs v1_C03. A4. TS_KTG v 2" xfId="2402"/>
    <cellStyle name="_CWIP 01.06.2007 by BUs v1_Sheet1" xfId="2403"/>
    <cellStyle name="_CWIP reporting for interest capitalization 01.11.2007 (working)" xfId="2404"/>
    <cellStyle name="_CWIP reporting for interest capitalization 01.11.2007 (working)_C03. A4. TS_KTG v 2" xfId="2405"/>
    <cellStyle name="_CWIP reporting for interest capitalization 01.11.2007 (working)_Sheet1" xfId="2406"/>
    <cellStyle name="_CWIP reporting for interest capitalization SMZ (1853) 01.10.2007 (13 11 2007) working" xfId="2407"/>
    <cellStyle name="_CWIP reporting for interest capitalization SMZ (1853) 01.10.2007 (13 11 2007) working_C03. A4. TS_KTG v 2" xfId="2408"/>
    <cellStyle name="_CWIP reporting for interest capitalization SMZ (1853) 01.10.2007 (13 11 2007) working_Sheet1" xfId="2409"/>
    <cellStyle name="_DD Site restoration 5MTD2006" xfId="2410"/>
    <cellStyle name="_Doc_page" xfId="184"/>
    <cellStyle name="_E Accounts receivable 1Q 2007" xfId="2411"/>
    <cellStyle name="_E&amp;P CAP 31.12.2005" xfId="2412"/>
    <cellStyle name="_E&amp;P CAP 31.12.2006" xfId="2413"/>
    <cellStyle name="_E&amp;P KMG reporting package 2006_client" xfId="2414"/>
    <cellStyle name="_E.130 ARC" xfId="185"/>
    <cellStyle name="_E.130 ARC 2" xfId="186"/>
    <cellStyle name="_E.650" xfId="2415"/>
    <cellStyle name="_E1.Receivables_KMG Alatau" xfId="187"/>
    <cellStyle name="_E1.Receivables_KMG Alatau 2" xfId="188"/>
    <cellStyle name="_E130.xlsЕржану" xfId="189"/>
    <cellStyle name="_E130.xlsЕржану 2" xfId="190"/>
    <cellStyle name="_Elimination" xfId="2416"/>
    <cellStyle name="_Elvira-Payroll_LATEST" xfId="191"/>
    <cellStyle name="_Elvira-Payroll_LATEST_События, КазСод, ДОТОС - Ноябрь 2010" xfId="2417"/>
    <cellStyle name="_F  Investments 6 m 2005" xfId="2418"/>
    <cellStyle name="_F  Investments 6 m 2006" xfId="2419"/>
    <cellStyle name="_F  Investments 6 m 2006 2" xfId="2420"/>
    <cellStyle name="_F  Investments 6 m 2006 2 2" xfId="2421"/>
    <cellStyle name="_F  Investments 6 m 2006 3" xfId="2422"/>
    <cellStyle name="_F  Investments 6 m 2006_PL" xfId="2423"/>
    <cellStyle name="_F  Investments 6 m 2006_Прибыли и убытки" xfId="2424"/>
    <cellStyle name="_FA" xfId="2425"/>
    <cellStyle name="_FA 2" xfId="2426"/>
    <cellStyle name="_FA and CWIP adjustments YTD April SMZ (23.05.2007 v. 1.1)" xfId="2427"/>
    <cellStyle name="_FFF" xfId="2428"/>
    <cellStyle name="_FFF_New Form10_2" xfId="2429"/>
    <cellStyle name="_FFF_Nsi" xfId="2430"/>
    <cellStyle name="_FFF_Nsi_1" xfId="2431"/>
    <cellStyle name="_FFF_Nsi_139" xfId="2432"/>
    <cellStyle name="_FFF_Nsi_140" xfId="2433"/>
    <cellStyle name="_FFF_Nsi_140(Зах)" xfId="2434"/>
    <cellStyle name="_FFF_Nsi_140_mod" xfId="2435"/>
    <cellStyle name="_FFF_Summary" xfId="2436"/>
    <cellStyle name="_FFF_Tax_form_1кв_3" xfId="2437"/>
    <cellStyle name="_FFF_БКЭ" xfId="2438"/>
    <cellStyle name="_Final_Book_010301" xfId="2439"/>
    <cellStyle name="_Final_Book_010301_New Form10_2" xfId="2440"/>
    <cellStyle name="_Final_Book_010301_Nsi" xfId="2441"/>
    <cellStyle name="_Final_Book_010301_Nsi_1" xfId="2442"/>
    <cellStyle name="_Final_Book_010301_Nsi_139" xfId="2443"/>
    <cellStyle name="_Final_Book_010301_Nsi_140" xfId="2444"/>
    <cellStyle name="_Final_Book_010301_Nsi_140(Зах)" xfId="2445"/>
    <cellStyle name="_Final_Book_010301_Nsi_140_mod" xfId="2446"/>
    <cellStyle name="_Final_Book_010301_Summary" xfId="2447"/>
    <cellStyle name="_Final_Book_010301_Tax_form_1кв_3" xfId="2448"/>
    <cellStyle name="_Final_Book_010301_БКЭ" xfId="2449"/>
    <cellStyle name="_For Elvira" xfId="192"/>
    <cellStyle name="_For Elvira 2" xfId="193"/>
    <cellStyle name="_Forms RAS_v3_29122008_PV" xfId="2450"/>
    <cellStyle name="_Forms RAS_v3_29122008_PV 2" xfId="2451"/>
    <cellStyle name="_Forms RAS_v4_16.01.2009" xfId="2452"/>
    <cellStyle name="_Forms RAS_v4_16.01.2009 2" xfId="2453"/>
    <cellStyle name="_Forms RAS_v7_17.02.2009" xfId="2454"/>
    <cellStyle name="_Forms RAS_v7_17.02.2009 2" xfId="2455"/>
    <cellStyle name="_FS 2005 (Сверка с оборотносальдовой)" xfId="2456"/>
    <cellStyle name="_FS 30 June 2006" xfId="2457"/>
    <cellStyle name="_FS 30 June 2006 (final version)" xfId="2458"/>
    <cellStyle name="_FS 31 December 2006" xfId="2459"/>
    <cellStyle name="_FS 31 December 2006 2" xfId="2460"/>
    <cellStyle name="_FS 31 December 2006 2 2" xfId="2461"/>
    <cellStyle name="_FS 31 December 2006 3" xfId="2462"/>
    <cellStyle name="_FS 31 December 2006_PL" xfId="2463"/>
    <cellStyle name="_FS 31 December 2006_Прибыли и убытки" xfId="2464"/>
    <cellStyle name="_FS Check List_June 2006 07_Nov_06" xfId="2465"/>
    <cellStyle name="_FS forms_RAS_GPN" xfId="2466"/>
    <cellStyle name="_FS forms_RAS_GPN 2" xfId="2467"/>
    <cellStyle name="_FS_FS&amp;Notes RAS_GPN_08.12.08._AE_v2" xfId="2468"/>
    <cellStyle name="_FS_FS&amp;Notes RAS_GPN_08.12.08._AE_v2 2" xfId="2469"/>
    <cellStyle name="_GAAP - Фин расшифровки (5) май  2005 СМЗ" xfId="2470"/>
    <cellStyle name="_GM on Utexam loan" xfId="2471"/>
    <cellStyle name="_GM on Utexam loan 2" xfId="2472"/>
    <cellStyle name="_GM on Utexam loan 2 2" xfId="2473"/>
    <cellStyle name="_GM on Utexam loan 2 2_ДДС_Прямой" xfId="2474"/>
    <cellStyle name="_GM on Utexam loan 2 2_Прибыли и убытки" xfId="2475"/>
    <cellStyle name="_GM on Utexam loan 2_ДДС_Прямой" xfId="2476"/>
    <cellStyle name="_GM on Utexam loan 2_Прибыли и убытки" xfId="2477"/>
    <cellStyle name="_GM on Utexam loan 3" xfId="2478"/>
    <cellStyle name="_GM on Utexam loan_FS 30 Sept 2008" xfId="2479"/>
    <cellStyle name="_GM on Utexam loan_OAR" xfId="2480"/>
    <cellStyle name="_GM on Utexam loan_PL" xfId="2481"/>
    <cellStyle name="_GM on Utexam loan_TS" xfId="2482"/>
    <cellStyle name="_GM on Utexam loan_U2.100 Cons" xfId="2483"/>
    <cellStyle name="_GM on Utexam loan_ДДС_Прямой" xfId="2484"/>
    <cellStyle name="_GM on Utexam loan_Июль_Свод ИП" xfId="2485"/>
    <cellStyle name="_GM on Utexam loan_Июль_Свод ИП_ДДС_Прямой" xfId="2486"/>
    <cellStyle name="_GM on Utexam loan_Июль_Свод ИП_Прибыли и убытки" xfId="2487"/>
    <cellStyle name="_GM on Utexam loan_Июль_Свод ИП_Рассылка - Оперативка 9 мес 2010 от 02.11.2010" xfId="2488"/>
    <cellStyle name="_GM on Utexam loan_Июль_Свод ИП_Рассылка - Оперативка 9 мес 2010 от 02.11.2010_ДДС_Прямой" xfId="2489"/>
    <cellStyle name="_GM on Utexam loan_Июль_Свод ИП_Рассылка - Оперативка 9 мес 2010 от 02.11.2010_Прибыли и убытки" xfId="2490"/>
    <cellStyle name="_GM on Utexam loan_Июль_Свод ИП_Рассылка - Оперативка 9 мес 2010 от 02.11.2010_ТЭП 8 мес 2011 (от 13.09.2011)" xfId="2491"/>
    <cellStyle name="_GM on Utexam loan_Июль_Свод ИП_Рассылка - Оперативка 9 мес 2010 от 02.11.2010_ТЭП 8 мес 2011 (от 13.09.2011)_ДДС_Прямой" xfId="2492"/>
    <cellStyle name="_GM on Utexam loan_Июль_Свод ИП_Рассылка - Оперативка 9 мес 2010 от 02.11.2010_ТЭП 8 мес 2011 (от 13.09.2011)_Прибыли и убытки" xfId="2493"/>
    <cellStyle name="_GM on Utexam loan_Июль_Свод ИП_Рассылка MMR Report (August 2010)" xfId="2494"/>
    <cellStyle name="_GM on Utexam loan_Июль_Свод ИП_Рассылка MMR Report (August 2010)_ДДС_Прямой" xfId="2495"/>
    <cellStyle name="_GM on Utexam loan_Июль_Свод ИП_Рассылка MMR Report (August 2010)_Прибыли и убытки" xfId="2496"/>
    <cellStyle name="_GM on Utexam loan_Июль_Свод ИП_Рассылка MMR Report (August 2010)_События, КазСод, ДОТОС - Ноябрь 2010" xfId="2497"/>
    <cellStyle name="_GM on Utexam loan_Июль_Свод ИП_Рассылка MMR Report (August 2010)_События, КазСод, ДОТОС - Ноябрь 2010_ДДС_Прямой" xfId="2498"/>
    <cellStyle name="_GM on Utexam loan_Июль_Свод ИП_Рассылка MMR Report (August 2010)_События, КазСод, ДОТОС - Ноябрь 2010_Прибыли и убытки" xfId="2499"/>
    <cellStyle name="_GM on Utexam loan_Июль_Свод ИП_Рассылка MMR Report (August 2010)_События, КазСод, ДОТОС - Ноябрь 2010_ТЭП 8 мес 2011 (от 13.09.2011)" xfId="2500"/>
    <cellStyle name="_GM on Utexam loan_Июль_Свод ИП_Рассылка MMR Report (August 2010)_События, КазСод, ДОТОС - Ноябрь 2010_ТЭП 8 мес 2011 (от 13.09.2011)_ДДС_Прямой" xfId="2501"/>
    <cellStyle name="_GM on Utexam loan_Июль_Свод ИП_Рассылка MMR Report (August 2010)_События, КазСод, ДОТОС - Ноябрь 2010_ТЭП 8 мес 2011 (от 13.09.2011)_Прибыли и убытки" xfId="2502"/>
    <cellStyle name="_GM on Utexam loan_Июль_Свод ИП_Рассылка MMR Report (August 2010)_ТЭП 8 мес 2011 (от 13.09.2011)" xfId="2503"/>
    <cellStyle name="_GM on Utexam loan_Июль_Свод ИП_Рассылка MMR Report (August 2010)_ТЭП 8 мес 2011 (от 13.09.2011)_ДДС_Прямой" xfId="2504"/>
    <cellStyle name="_GM on Utexam loan_Июль_Свод ИП_Рассылка MMR Report (August 2010)_ТЭП 8 мес 2011 (от 13.09.2011)_Прибыли и убытки" xfId="2505"/>
    <cellStyle name="_GM on Utexam loan_Июль_Свод ИП_Расходы для презы" xfId="2506"/>
    <cellStyle name="_GM on Utexam loan_Июль_Свод ИП_Расходы для презы_ДДС_Прямой" xfId="2507"/>
    <cellStyle name="_GM on Utexam loan_Июль_Свод ИП_Расходы для презы_Прибыли и убытки" xfId="2508"/>
    <cellStyle name="_GM on Utexam loan_Июль_Свод ИП_Расходы для презы_События, КазСод, ДОТОС - Ноябрь 2010" xfId="2509"/>
    <cellStyle name="_GM on Utexam loan_Июль_Свод ИП_Расходы для презы_События, КазСод, ДОТОС - Ноябрь 2010_ДДС_Прямой" xfId="2510"/>
    <cellStyle name="_GM on Utexam loan_Июль_Свод ИП_Расходы для презы_События, КазСод, ДОТОС - Ноябрь 2010_Прибыли и убытки" xfId="2511"/>
    <cellStyle name="_GM on Utexam loan_Июль_Свод ИП_Расходы для презы_События, КазСод, ДОТОС - Ноябрь 2010_ТЭП 8 мес 2011 (от 13.09.2011)" xfId="2512"/>
    <cellStyle name="_GM on Utexam loan_Июль_Свод ИП_Расходы для презы_События, КазСод, ДОТОС - Ноябрь 2010_ТЭП 8 мес 2011 (от 13.09.2011)_ДДС_Прямой" xfId="2513"/>
    <cellStyle name="_GM on Utexam loan_Июль_Свод ИП_Расходы для презы_События, КазСод, ДОТОС - Ноябрь 2010_ТЭП 8 мес 2011 (от 13.09.2011)_Прибыли и убытки" xfId="2514"/>
    <cellStyle name="_GM on Utexam loan_Июль_Свод ИП_Расходы для презы_ТЭП 8 мес 2011 (от 13.09.2011)" xfId="2515"/>
    <cellStyle name="_GM on Utexam loan_Июль_Свод ИП_Расходы для презы_ТЭП 8 мес 2011 (от 13.09.2011)_ДДС_Прямой" xfId="2516"/>
    <cellStyle name="_GM on Utexam loan_Июль_Свод ИП_Расходы для презы_ТЭП 8 мес 2011 (от 13.09.2011)_Прибыли и убытки" xfId="2517"/>
    <cellStyle name="_GM on Utexam loan_Июль_Свод ИП_Сакен" xfId="2518"/>
    <cellStyle name="_GM on Utexam loan_Июль_Свод ИП_Сакен_ДДС_Прямой" xfId="2519"/>
    <cellStyle name="_GM on Utexam loan_Июль_Свод ИП_Сакен_Прибыли и убытки" xfId="2520"/>
    <cellStyle name="_GM on Utexam loan_Июль_Свод ИП_Сакен_ТЭП 8 мес 2011 (от 13.09.2011)" xfId="2521"/>
    <cellStyle name="_GM on Utexam loan_Июль_Свод ИП_Сакен_ТЭП 8 мес 2011 (от 13.09.2011)_ДДС_Прямой" xfId="2522"/>
    <cellStyle name="_GM on Utexam loan_Июль_Свод ИП_Сакен_ТЭП 8 мес 2011 (от 13.09.2011)_Прибыли и убытки" xfId="2523"/>
    <cellStyle name="_GM on Utexam loan_Июль_Свод ИП_ТЭП 8 мес 2011 (от 13.09.2011)" xfId="2524"/>
    <cellStyle name="_GM on Utexam loan_Июль_Свод ИП_ТЭП 8 мес 2011 (от 13.09.2011)_ДДС_Прямой" xfId="2525"/>
    <cellStyle name="_GM on Utexam loan_Июль_Свод ИП_ТЭП 8 мес 2011 (от 13.09.2011)_Прибыли и убытки" xfId="2526"/>
    <cellStyle name="_GM on Utexam loan_КГП_04_2010 (2)" xfId="2527"/>
    <cellStyle name="_GM on Utexam loan_КГП_04_2010 (2) (2)" xfId="2528"/>
    <cellStyle name="_GM on Utexam loan_КГП_04_2010 (2) (2)_ДДС_Прямой" xfId="2529"/>
    <cellStyle name="_GM on Utexam loan_КГП_04_2010 (2) (2)_Прибыли и убытки" xfId="2530"/>
    <cellStyle name="_GM on Utexam loan_КГП_04_2010 (2) (2)_Рассылка - Оперативка 9 мес 2010 от 02.11.2010" xfId="2531"/>
    <cellStyle name="_GM on Utexam loan_КГП_04_2010 (2) (2)_Рассылка - Оперативка 9 мес 2010 от 02.11.2010_ДДС_Прямой" xfId="2532"/>
    <cellStyle name="_GM on Utexam loan_КГП_04_2010 (2) (2)_Рассылка - Оперативка 9 мес 2010 от 02.11.2010_Прибыли и убытки" xfId="2533"/>
    <cellStyle name="_GM on Utexam loan_КГП_04_2010 (2) (2)_Рассылка - Оперативка 9 мес 2010 от 02.11.2010_ТЭП 8 мес 2011 (от 13.09.2011)" xfId="2534"/>
    <cellStyle name="_GM on Utexam loan_КГП_04_2010 (2) (2)_Рассылка - Оперативка 9 мес 2010 от 02.11.2010_ТЭП 8 мес 2011 (от 13.09.2011)_ДДС_Прямой" xfId="2535"/>
    <cellStyle name="_GM on Utexam loan_КГП_04_2010 (2) (2)_Рассылка - Оперативка 9 мес 2010 от 02.11.2010_ТЭП 8 мес 2011 (от 13.09.2011)_Прибыли и убытки" xfId="2536"/>
    <cellStyle name="_GM on Utexam loan_КГП_04_2010 (2) (2)_Расходы для презы" xfId="2537"/>
    <cellStyle name="_GM on Utexam loan_КГП_04_2010 (2) (2)_Расходы для презы_ДДС_Прямой" xfId="2538"/>
    <cellStyle name="_GM on Utexam loan_КГП_04_2010 (2) (2)_Расходы для презы_Прибыли и убытки" xfId="2539"/>
    <cellStyle name="_GM on Utexam loan_КГП_04_2010 (2) (2)_Расходы для презы_ТЭП 8 мес 2011 (от 13.09.2011)" xfId="2540"/>
    <cellStyle name="_GM on Utexam loan_КГП_04_2010 (2) (2)_Расходы для презы_ТЭП 8 мес 2011 (от 13.09.2011)_ДДС_Прямой" xfId="2541"/>
    <cellStyle name="_GM on Utexam loan_КГП_04_2010 (2) (2)_Расходы для презы_ТЭП 8 мес 2011 (от 13.09.2011)_Прибыли и убытки" xfId="2542"/>
    <cellStyle name="_GM on Utexam loan_КГП_04_2010 (2) (2)_ТЭП 8 мес 2011 (от 13.09.2011)" xfId="2543"/>
    <cellStyle name="_GM on Utexam loan_КГП_04_2010 (2) (2)_ТЭП 8 мес 2011 (от 13.09.2011)_ДДС_Прямой" xfId="2544"/>
    <cellStyle name="_GM on Utexam loan_КГП_04_2010 (2) (2)_ТЭП 8 мес 2011 (от 13.09.2011)_Прибыли и убытки" xfId="2545"/>
    <cellStyle name="_GM on Utexam loan_КГП_04_2010 (2)_ДДС_Прямой" xfId="2546"/>
    <cellStyle name="_GM on Utexam loan_КГП_04_2010 (2)_Прибыли и убытки" xfId="2547"/>
    <cellStyle name="_GM on Utexam loan_КГП_04_2010 (2)_Рассылка - Оперативка 9 мес 2010 от 02.11.2010" xfId="2548"/>
    <cellStyle name="_GM on Utexam loan_КГП_04_2010 (2)_Рассылка - Оперативка 9 мес 2010 от 02.11.2010_ДДС_Прямой" xfId="2549"/>
    <cellStyle name="_GM on Utexam loan_КГП_04_2010 (2)_Рассылка - Оперативка 9 мес 2010 от 02.11.2010_Прибыли и убытки" xfId="2550"/>
    <cellStyle name="_GM on Utexam loan_КГП_04_2010 (2)_Рассылка - Оперативка 9 мес 2010 от 02.11.2010_ТЭП 8 мес 2011 (от 13.09.2011)" xfId="2551"/>
    <cellStyle name="_GM on Utexam loan_КГП_04_2010 (2)_Рассылка - Оперативка 9 мес 2010 от 02.11.2010_ТЭП 8 мес 2011 (от 13.09.2011)_ДДС_Прямой" xfId="2552"/>
    <cellStyle name="_GM on Utexam loan_КГП_04_2010 (2)_Рассылка - Оперативка 9 мес 2010 от 02.11.2010_ТЭП 8 мес 2011 (от 13.09.2011)_Прибыли и убытки" xfId="2553"/>
    <cellStyle name="_GM on Utexam loan_КГП_04_2010 (2)_Расходы для презы" xfId="2554"/>
    <cellStyle name="_GM on Utexam loan_КГП_04_2010 (2)_Расходы для презы_ДДС_Прямой" xfId="2555"/>
    <cellStyle name="_GM on Utexam loan_КГП_04_2010 (2)_Расходы для презы_Прибыли и убытки" xfId="2556"/>
    <cellStyle name="_GM on Utexam loan_КГП_04_2010 (2)_Расходы для презы_ТЭП 8 мес 2011 (от 13.09.2011)" xfId="2557"/>
    <cellStyle name="_GM on Utexam loan_КГП_04_2010 (2)_Расходы для презы_ТЭП 8 мес 2011 (от 13.09.2011)_ДДС_Прямой" xfId="2558"/>
    <cellStyle name="_GM on Utexam loan_КГП_04_2010 (2)_Расходы для презы_ТЭП 8 мес 2011 (от 13.09.2011)_Прибыли и убытки" xfId="2559"/>
    <cellStyle name="_GM on Utexam loan_КГП_04_2010 (2)_ТЭП 8 мес 2011 (от 13.09.2011)" xfId="2560"/>
    <cellStyle name="_GM on Utexam loan_КГП_04_2010 (2)_ТЭП 8 мес 2011 (от 13.09.2011)_ДДС_Прямой" xfId="2561"/>
    <cellStyle name="_GM on Utexam loan_КГП_04_2010 (2)_ТЭП 8 мес 2011 (от 13.09.2011)_Прибыли и убытки" xfId="2562"/>
    <cellStyle name="_GM on Utexam loan_Книга1" xfId="2563"/>
    <cellStyle name="_GM on Utexam loan_Книга1_ДДС_Прямой" xfId="2564"/>
    <cellStyle name="_GM on Utexam loan_Книга1_Прибыли и убытки" xfId="2565"/>
    <cellStyle name="_GM on Utexam loan_Книга1_Рассылка - Оперативка 9 мес 2010 от 02.11.2010" xfId="2566"/>
    <cellStyle name="_GM on Utexam loan_Книга1_Рассылка - Оперативка 9 мес 2010 от 02.11.2010_ДДС_Прямой" xfId="2567"/>
    <cellStyle name="_GM on Utexam loan_Книга1_Рассылка - Оперативка 9 мес 2010 от 02.11.2010_Прибыли и убытки" xfId="2568"/>
    <cellStyle name="_GM on Utexam loan_Книга1_Рассылка - Оперативка 9 мес 2010 от 02.11.2010_ТЭП 8 мес 2011 (от 13.09.2011)" xfId="2569"/>
    <cellStyle name="_GM on Utexam loan_Книга1_Рассылка - Оперативка 9 мес 2010 от 02.11.2010_ТЭП 8 мес 2011 (от 13.09.2011)_ДДС_Прямой" xfId="2570"/>
    <cellStyle name="_GM on Utexam loan_Книга1_Рассылка - Оперативка 9 мес 2010 от 02.11.2010_ТЭП 8 мес 2011 (от 13.09.2011)_Прибыли и убытки" xfId="2571"/>
    <cellStyle name="_GM on Utexam loan_Книга1_Расходы для презы" xfId="2572"/>
    <cellStyle name="_GM on Utexam loan_Книга1_Расходы для презы_ДДС_Прямой" xfId="2573"/>
    <cellStyle name="_GM on Utexam loan_Книга1_Расходы для презы_Прибыли и убытки" xfId="2574"/>
    <cellStyle name="_GM on Utexam loan_Книга1_Расходы для презы_ТЭП 8 мес 2011 (от 13.09.2011)" xfId="2575"/>
    <cellStyle name="_GM on Utexam loan_Книга1_Расходы для презы_ТЭП 8 мес 2011 (от 13.09.2011)_ДДС_Прямой" xfId="2576"/>
    <cellStyle name="_GM on Utexam loan_Книга1_Расходы для презы_ТЭП 8 мес 2011 (от 13.09.2011)_Прибыли и убытки" xfId="2577"/>
    <cellStyle name="_GM on Utexam loan_Книга1_ТЭП 8 мес 2011 (от 13.09.2011)" xfId="2578"/>
    <cellStyle name="_GM on Utexam loan_Книга1_ТЭП 8 мес 2011 (от 13.09.2011)_ДДС_Прямой" xfId="2579"/>
    <cellStyle name="_GM on Utexam loan_Книга1_ТЭП 8 мес 2011 (от 13.09.2011)_Прибыли и убытки" xfId="2580"/>
    <cellStyle name="_GM on Utexam loan_Прибыли и убытки" xfId="2581"/>
    <cellStyle name="_GM on Utexam loan_Рассылка - Оперативка 9 мес 2010 от 02.11.2010" xfId="2582"/>
    <cellStyle name="_GM on Utexam loan_Рассылка - Оперативка 9 мес 2010 от 02.11.2010_ДДС_Прямой" xfId="2583"/>
    <cellStyle name="_GM on Utexam loan_Рассылка - Оперативка 9 мес 2010 от 02.11.2010_Прибыли и убытки" xfId="2584"/>
    <cellStyle name="_GM on Utexam loan_Рассылка - Оперативка 9 мес 2010 от 02.11.2010_ТЭП 8 мес 2011 (от 13.09.2011)" xfId="2585"/>
    <cellStyle name="_GM on Utexam loan_Рассылка - Оперативка 9 мес 2010 от 02.11.2010_ТЭП 8 мес 2011 (от 13.09.2011)_ДДС_Прямой" xfId="2586"/>
    <cellStyle name="_GM on Utexam loan_Рассылка - Оперативка 9 мес 2010 от 02.11.2010_ТЭП 8 мес 2011 (от 13.09.2011)_Прибыли и убытки" xfId="2587"/>
    <cellStyle name="_GM on Utexam loan_Расходы для презы" xfId="2588"/>
    <cellStyle name="_GM on Utexam loan_Расходы для презы_ДДС_Прямой" xfId="2589"/>
    <cellStyle name="_GM on Utexam loan_Расходы для презы_Прибыли и убытки" xfId="2590"/>
    <cellStyle name="_GM on Utexam loan_Расходы для презы_ТЭП 8 мес 2011 (от 13.09.2011)" xfId="2591"/>
    <cellStyle name="_GM on Utexam loan_Расходы для презы_ТЭП 8 мес 2011 (от 13.09.2011)_ДДС_Прямой" xfId="2592"/>
    <cellStyle name="_GM on Utexam loan_Расходы для презы_ТЭП 8 мес 2011 (от 13.09.2011)_Прибыли и убытки" xfId="2593"/>
    <cellStyle name="_GM on Utexam loan_Сентябрь_Свод ИП" xfId="2594"/>
    <cellStyle name="_GM on Utexam loan_Сентябрь_Свод ИП_ДДС_Прямой" xfId="2595"/>
    <cellStyle name="_GM on Utexam loan_Сентябрь_Свод ИП_Прибыли и убытки" xfId="2596"/>
    <cellStyle name="_GM on Utexam loan_Сентябрь_Свод ИП_События, КазСод, ДОТОС - Ноябрь 2010" xfId="2597"/>
    <cellStyle name="_GM on Utexam loan_Сентябрь_Свод ИП_События, КазСод, ДОТОС - Ноябрь 2010_ДДС_Прямой" xfId="2598"/>
    <cellStyle name="_GM on Utexam loan_Сентябрь_Свод ИП_События, КазСод, ДОТОС - Ноябрь 2010_Прибыли и убытки" xfId="2599"/>
    <cellStyle name="_GM on Utexam loan_Сентябрь_Свод ИП_События, КазСод, ДОТОС - Ноябрь 2010_ТЭП 8 мес 2011 (от 13.09.2011)" xfId="2600"/>
    <cellStyle name="_GM on Utexam loan_Сентябрь_Свод ИП_События, КазСод, ДОТОС - Ноябрь 2010_ТЭП 8 мес 2011 (от 13.09.2011)_ДДС_Прямой" xfId="2601"/>
    <cellStyle name="_GM on Utexam loan_Сентябрь_Свод ИП_События, КазСод, ДОТОС - Ноябрь 2010_ТЭП 8 мес 2011 (от 13.09.2011)_Прибыли и убытки" xfId="2602"/>
    <cellStyle name="_GM on Utexam loan_Сентябрь_Свод ИП_ТЭП 8 мес 2011 (от 13.09.2011)" xfId="2603"/>
    <cellStyle name="_GM on Utexam loan_Сентябрь_Свод ИП_ТЭП 8 мес 2011 (от 13.09.2011)_ДДС_Прямой" xfId="2604"/>
    <cellStyle name="_GM on Utexam loan_Сентябрь_Свод ИП_ТЭП 8 мес 2011 (от 13.09.2011)_Прибыли и убытки" xfId="2605"/>
    <cellStyle name="_GM on Utexam loan_ТЭП 8 мес 2011 (от 13.09.2011)" xfId="2606"/>
    <cellStyle name="_GM on Utexam loan_ТЭП 8 мес 2011 (от 13.09.2011)_ДДС_Прямой" xfId="2607"/>
    <cellStyle name="_GM on Utexam loan_ТЭП 8 мес 2011 (от 13.09.2011)_Прибыли и убытки" xfId="2608"/>
    <cellStyle name="_Gulliay Dec4" xfId="194"/>
    <cellStyle name="_Gulliay Dec4 2" xfId="195"/>
    <cellStyle name="_H Investment in associates 2005" xfId="2609"/>
    <cellStyle name="_H1. Investments 6m 2007" xfId="2610"/>
    <cellStyle name="_H1.405 Fin Inv (AFS)" xfId="2611"/>
    <cellStyle name="_ICA DT_Tax Rate Change Analysis" xfId="2612"/>
    <cellStyle name="_Inp_Co_Details" xfId="2613"/>
    <cellStyle name="_Inp_Co_Details 2" xfId="2614"/>
    <cellStyle name="_Inp_Co_Details 3" xfId="2615"/>
    <cellStyle name="_Inp_Co_Details_ПР_Себестоимость" xfId="2616"/>
    <cellStyle name="_Inp_Company details" xfId="2617"/>
    <cellStyle name="_Inp_Company details 2" xfId="2618"/>
    <cellStyle name="_Inp_Company details 3" xfId="2619"/>
    <cellStyle name="_Inp_Company details_ПР_Себестоимость" xfId="2620"/>
    <cellStyle name="_Interest income received (2)" xfId="2621"/>
    <cellStyle name="_Intracompany Settlements" xfId="2622"/>
    <cellStyle name="_Inventory" xfId="2623"/>
    <cellStyle name="_Inventory reserve-PBC" xfId="2624"/>
    <cellStyle name="_K Property, plant and equipment 2005_07.03.06" xfId="2625"/>
    <cellStyle name="_K. PP&amp;E cost model_2002-2004" xfId="2626"/>
    <cellStyle name="_K.2. PPE movemement disclosure 2005" xfId="2627"/>
    <cellStyle name="_KMG_Forms_Sample Intergroup Operations_KMG Level_V01_sdb" xfId="2628"/>
    <cellStyle name="_KMG_Forms_Sample Intergroup Operations_KMG Level_V01_sdb 2" xfId="2629"/>
    <cellStyle name="_KMG_Forms_Sample Intergroup Operations_KMG Level_V01_sdb 3" xfId="2630"/>
    <cellStyle name="_KMG_Forms_Sample Intergroup Operations_KMG Level_V01_sdb_ПР_Себестоимость" xfId="2631"/>
    <cellStyle name="_Knoxwil" xfId="2632"/>
    <cellStyle name="_KTG consolidation H1 2006 (PBC)" xfId="196"/>
    <cellStyle name="_KTG_06_2007" xfId="2633"/>
    <cellStyle name="_KTG_07_2007" xfId="2634"/>
    <cellStyle name="_KTG_09_2007_Consol_Fin" xfId="2635"/>
    <cellStyle name="_L Intangible assets 2005" xfId="2636"/>
    <cellStyle name="_Mapping YTD AUG SMZ (03.09.2007)" xfId="2637"/>
    <cellStyle name="_Materiality matrix" xfId="2638"/>
    <cellStyle name="_Matrix" xfId="2639"/>
    <cellStyle name="_Matrix 2" xfId="2640"/>
    <cellStyle name="_Matrix 3" xfId="2641"/>
    <cellStyle name="_Matrix_ПР_Себестоимость" xfId="2642"/>
    <cellStyle name="_MMI+spares" xfId="197"/>
    <cellStyle name="_MMI+spares 2" xfId="198"/>
    <cellStyle name="_MMI+spares_ПП 2013 Вар_1 1 (Англ) " xfId="199"/>
    <cellStyle name="_MOL_Caspian_2005_1_3_work_2file_08-05" xfId="2643"/>
    <cellStyle name="_MOL_Caspian_2005_1_3_work_file_09-05" xfId="2644"/>
    <cellStyle name="_N.3 Employee Liabilities" xfId="200"/>
    <cellStyle name="_N.3 Employee Liabilities 2" xfId="201"/>
    <cellStyle name="_N1.Payables" xfId="202"/>
    <cellStyle name="_N1.Payables 2" xfId="203"/>
    <cellStyle name="_N2.802 Contracts fulfilment " xfId="2645"/>
    <cellStyle name="_N308-Int payb 684" xfId="2646"/>
    <cellStyle name="_New_Sofi" xfId="2647"/>
    <cellStyle name="_New_Sofi_FFF" xfId="2648"/>
    <cellStyle name="_New_Sofi_New Form10_2" xfId="2649"/>
    <cellStyle name="_New_Sofi_Nsi" xfId="2650"/>
    <cellStyle name="_New_Sofi_Nsi_1" xfId="2651"/>
    <cellStyle name="_New_Sofi_Nsi_139" xfId="2652"/>
    <cellStyle name="_New_Sofi_Nsi_140" xfId="2653"/>
    <cellStyle name="_New_Sofi_Nsi_140(Зах)" xfId="2654"/>
    <cellStyle name="_New_Sofi_Nsi_140_mod" xfId="2655"/>
    <cellStyle name="_New_Sofi_Summary" xfId="2656"/>
    <cellStyle name="_New_Sofi_Tax_form_1кв_3" xfId="2657"/>
    <cellStyle name="_New_Sofi_БКЭ" xfId="2658"/>
    <cellStyle name="_Nsi" xfId="2659"/>
    <cellStyle name="_O. Taxes -02 Yassy" xfId="204"/>
    <cellStyle name="_O. Taxes -02 Yassy 2" xfId="205"/>
    <cellStyle name="_O. Taxes -02 Yassy 2 2" xfId="2660"/>
    <cellStyle name="_O. Taxes -02 Yassy 3" xfId="2661"/>
    <cellStyle name="_O. Taxes -02 Yassy_PL" xfId="2662"/>
    <cellStyle name="_O. Taxes -02 Yassy_Прибыли и убытки" xfId="2663"/>
    <cellStyle name="_O.Taxes" xfId="206"/>
    <cellStyle name="_O.Taxes 2" xfId="207"/>
    <cellStyle name="_O.Taxes 2 2" xfId="2664"/>
    <cellStyle name="_O.Taxes 2004" xfId="208"/>
    <cellStyle name="_O.Taxes 2004 2" xfId="209"/>
    <cellStyle name="_O.Taxes 2005" xfId="210"/>
    <cellStyle name="_O.Taxes 2005 2" xfId="211"/>
    <cellStyle name="_O.Taxes 3" xfId="2665"/>
    <cellStyle name="_O.Taxes ATS 04" xfId="212"/>
    <cellStyle name="_O.Taxes ATS 04 2" xfId="213"/>
    <cellStyle name="_O.Taxes ATS 04_A5.2-IFRS 7" xfId="2666"/>
    <cellStyle name="_O.Taxes ATS 04_Sheet1" xfId="2667"/>
    <cellStyle name="_O.Taxes KTO" xfId="214"/>
    <cellStyle name="_O.Taxes KTO 2" xfId="215"/>
    <cellStyle name="_O.Taxes_A5.2-IFRS 7" xfId="2668"/>
    <cellStyle name="_O.Taxes_PL" xfId="2669"/>
    <cellStyle name="_O.Taxes_Sheet1" xfId="2670"/>
    <cellStyle name="_O.Taxes_Прибыли и убытки" xfId="2671"/>
    <cellStyle name="_O.Taxes-MT_2" xfId="216"/>
    <cellStyle name="_O.Taxes-MT_2 2" xfId="217"/>
    <cellStyle name="_O.Taxes-MT_2 2 2" xfId="2672"/>
    <cellStyle name="_O.Taxes-MT_2 3" xfId="2673"/>
    <cellStyle name="_O.Taxes-MT_2_A5.2-IFRS 7" xfId="2674"/>
    <cellStyle name="_O.Taxes-MT_2_PL" xfId="2675"/>
    <cellStyle name="_O.Taxes-MT_2_Sheet1" xfId="2676"/>
    <cellStyle name="_O.Taxes-MT_2_Прибыли и убытки" xfId="2677"/>
    <cellStyle name="_OAR" xfId="2678"/>
    <cellStyle name="_OBOROT4411" xfId="218"/>
    <cellStyle name="_OBOROT4411 2" xfId="219"/>
    <cellStyle name="_OBOROT4411_A5.2-IFRS 7" xfId="2679"/>
    <cellStyle name="_OBOROT4411_Sheet1" xfId="2680"/>
    <cellStyle name="_Oman_1Q 2007" xfId="2681"/>
    <cellStyle name="_OPEX analysis" xfId="2682"/>
    <cellStyle name="_Oplata 2011 " xfId="2683"/>
    <cellStyle name="_O-Taxes_Final_03" xfId="220"/>
    <cellStyle name="_O-Taxes_Final_03 2" xfId="221"/>
    <cellStyle name="_O-Taxes_Final_03_A5.2-IFRS 7" xfId="2684"/>
    <cellStyle name="_O-Taxes_Final_03_Sheet1" xfId="2685"/>
    <cellStyle name="_O-Taxes_TH KMG_03" xfId="222"/>
    <cellStyle name="_O-Taxes_TH KMG_03 2" xfId="223"/>
    <cellStyle name="_P&amp;L 2009-13" xfId="2686"/>
    <cellStyle name="_P&amp;L Eliminations" xfId="224"/>
    <cellStyle name="_P&amp;L for December" xfId="225"/>
    <cellStyle name="_P&amp;L JUL actual w-o adjust" xfId="2687"/>
    <cellStyle name="_P.ARO 1Q 2007" xfId="2688"/>
    <cellStyle name="_Payroll" xfId="226"/>
    <cellStyle name="_Payroll 2" xfId="227"/>
    <cellStyle name="_Payroll 2 2" xfId="2689"/>
    <cellStyle name="_Payroll 3" xfId="2690"/>
    <cellStyle name="_Payroll_PL" xfId="2691"/>
    <cellStyle name="_Payroll_Прибыли и убытки" xfId="2692"/>
    <cellStyle name="_PL BKMPO April actual without DTA" xfId="2693"/>
    <cellStyle name="_PL BKMPO February actual without DTA" xfId="2694"/>
    <cellStyle name="_PL BKMPO January actual without DTA" xfId="2695"/>
    <cellStyle name="_PL BKMPO March actual without DTA" xfId="2696"/>
    <cellStyle name="_PL BKMPO May actual without DTA 13 06 06" xfId="2697"/>
    <cellStyle name="_PL BKMPO May actual without DTA 13 06 06_corrected" xfId="2698"/>
    <cellStyle name="_Plug" xfId="2699"/>
    <cellStyle name="_Plug_ARO_figures_2004" xfId="2700"/>
    <cellStyle name="_Plug_ARO_figures_2004 2" xfId="2701"/>
    <cellStyle name="_Plug_Depletion calc 6m 2004" xfId="2702"/>
    <cellStyle name="_Plug_Depletion calc 6m 2004 2" xfId="2703"/>
    <cellStyle name="_Plug_PBC 6m 2004 Lenina mine all" xfId="2704"/>
    <cellStyle name="_Plug_PBC 6m 2004 Lenina mine all 2" xfId="2705"/>
    <cellStyle name="_Plug_PBC Lenina mine support for adjs  6m 2004" xfId="2706"/>
    <cellStyle name="_Plug_PBC Lenina mine support for adjs  6m 2004 2" xfId="2707"/>
    <cellStyle name="_Plug_Transformation_Lenina mine_12m2003_NGW adj" xfId="2708"/>
    <cellStyle name="_Plug_Transformation_Lenina mine_12m2003_NGW adj_ДДС_Прямой" xfId="2709"/>
    <cellStyle name="_Plug_Transformation_Lenina mine_12m2003_NGW adj_Прибыли и убытки" xfId="2710"/>
    <cellStyle name="_Plug_Transformation_Sibirginskiy mine_6m2004 NGW" xfId="2711"/>
    <cellStyle name="_Plug_Transformation_Sibirginskiy mine_6m2004 NGW_ДДС_Прямой" xfId="2712"/>
    <cellStyle name="_Plug_Transformation_Sibirginskiy mine_6m2004 NGW_Прибыли и убытки" xfId="2713"/>
    <cellStyle name="_Plug_ГААП 1 полугодие от Том.раз." xfId="2714"/>
    <cellStyle name="_Plug_ГААП 1 полугодие от Том.раз._ДДС_Прямой" xfId="2715"/>
    <cellStyle name="_Plug_ГААП 1 полугодие от Том.раз._Прибыли и убытки" xfId="2716"/>
    <cellStyle name="_Plug_ГААП 6 месяцев 2004г Ленина испр" xfId="2717"/>
    <cellStyle name="_Plug_ГААП 6 месяцев 2004г Ленина испр 2" xfId="2718"/>
    <cellStyle name="_Plug_ДДС_Прямой" xfId="2719"/>
    <cellStyle name="_Plug_Дополнение к  GAAP 1 полуг 2004 г" xfId="2720"/>
    <cellStyle name="_Plug_Дополнение к  GAAP 1 полуг 2004 г 2" xfId="2721"/>
    <cellStyle name="_Plug_Прибыли и убытки" xfId="2722"/>
    <cellStyle name="_Plug_РВС ГААП 6 мес 03 Ленина" xfId="2723"/>
    <cellStyle name="_Plug_РВС ГААП 6 мес 03 Ленина_ДДС_Прямой" xfId="2724"/>
    <cellStyle name="_Plug_РВС ГААП 6 мес 03 Ленина_Прибыли и убытки" xfId="2725"/>
    <cellStyle name="_Plug_РВС_ ш. Ленина_01.03.04 adj" xfId="2726"/>
    <cellStyle name="_Plug_РВС_ ш. Ленина_01.03.04 adj_ДДС_Прямой" xfId="2727"/>
    <cellStyle name="_Plug_РВС_ ш. Ленина_01.03.04 adj_Прибыли и убытки" xfId="2728"/>
    <cellStyle name="_Plug_Р-з Сибиргинский 6 мес 2004 GAAP" xfId="2729"/>
    <cellStyle name="_Plug_Р-з Сибиргинский 6 мес 2004 GAAP_ДДС_Прямой" xfId="2730"/>
    <cellStyle name="_Plug_Р-з Сибиргинский 6 мес 2004 GAAP_Прибыли и убытки" xfId="2731"/>
    <cellStyle name="_Plug_Ф3" xfId="2732"/>
    <cellStyle name="_Plug_Ф3_ДДС_Прямой" xfId="2733"/>
    <cellStyle name="_Plug_Ф3_Прибыли и убытки" xfId="2734"/>
    <cellStyle name="_Plug_Шахта_Сибиргинская" xfId="2735"/>
    <cellStyle name="_Plug_Шахта_Сибиргинская 2" xfId="2736"/>
    <cellStyle name="_PP&amp;E rolforward" xfId="2737"/>
    <cellStyle name="_ppe recon 5mtd20061" xfId="2738"/>
    <cellStyle name="_PRICE_1C" xfId="228"/>
    <cellStyle name="_PRICE_1C 2" xfId="2739"/>
    <cellStyle name="_PRICE_1C 2 2" xfId="2740"/>
    <cellStyle name="_PRICE_1C 3" xfId="2741"/>
    <cellStyle name="_PRICE_1C 4" xfId="2742"/>
    <cellStyle name="_PRICE_1C_ПР_Себестоимость" xfId="2743"/>
    <cellStyle name="_Q. Borrowings 1Q 2007" xfId="2744"/>
    <cellStyle name="_Q.Loans" xfId="2745"/>
    <cellStyle name="_Q100 Lead" xfId="2746"/>
    <cellStyle name="_Q100 Lead 2" xfId="2747"/>
    <cellStyle name="_Q100 Lead 2 2" xfId="2748"/>
    <cellStyle name="_Q100 Lead 3" xfId="2749"/>
    <cellStyle name="_Q100 Lead_PL" xfId="2750"/>
    <cellStyle name="_Q100 Lead_Прибыли и убытки" xfId="2751"/>
    <cellStyle name="_Q34242 SIBNEFT-ONPZ AVT-10 rev5b" xfId="229"/>
    <cellStyle name="_Q34242 SIBNEFT-ONPZ AVT-10 rev5b 2" xfId="230"/>
    <cellStyle name="_Q34242 SIBNEFT-ONPZ AVT-10 rev5b_ПП 2013 Вар_1 1 (Англ) " xfId="231"/>
    <cellStyle name="_Q35082 TATNEFT_PAOM_Rev2_HART" xfId="232"/>
    <cellStyle name="_Q35706 UKL rev0" xfId="233"/>
    <cellStyle name="_Q35706 UKL rev0 2" xfId="234"/>
    <cellStyle name="_Q35706 UKL rev0_ПП 2013 Вар_1 1 (Англ) " xfId="235"/>
    <cellStyle name="_Q36015_Sterlitamak_H-1b_rev0_with HIMA" xfId="236"/>
    <cellStyle name="_Q36015_Sterlitamak_H-1b_rev0_with HIMA 2" xfId="237"/>
    <cellStyle name="_Q36015_Sterlitamak_H-1b_rev0_with HIMA_ПП 2013 Вар_1 1 (Англ) " xfId="238"/>
    <cellStyle name="_Q36240_NevAZOT_dem_voda_rev0" xfId="239"/>
    <cellStyle name="_Q36XXX West-Ozer rev0" xfId="240"/>
    <cellStyle name="_Q36XXX West-Ozer rev0 2" xfId="241"/>
    <cellStyle name="_Q36XXX West-Ozer rev0_ПП 2013 Вар_1 1 (Англ) " xfId="242"/>
    <cellStyle name="_Q42XXX_rev" xfId="243"/>
    <cellStyle name="_Q42XXX_rev 2" xfId="244"/>
    <cellStyle name="_Q42XXX_rev_ПП 2013 Вар_1 1 (Англ) " xfId="245"/>
    <cellStyle name="_Q43339_RMD_AVT-6_MNPZ" xfId="246"/>
    <cellStyle name="_Q43339_RMD_AVT-6_MNPZ 2" xfId="247"/>
    <cellStyle name="_Q43339_RMD_AVT-6_MNPZ_ПП 2013 Вар_1 1 (Англ) " xfId="248"/>
    <cellStyle name="_Q43XXX_3301x02_3051STG_3144_MMI_3095MFA" xfId="249"/>
    <cellStyle name="_Q43XXX_3301x02_3051STG_3144_MMI_3095MFA 2" xfId="250"/>
    <cellStyle name="_Q43XXX_3301x02_3051STG_3144_MMI_3095MFA_ПП 2013 Вар_1 1 (Англ) " xfId="251"/>
    <cellStyle name="_Q43XXX_rev6" xfId="252"/>
    <cellStyle name="_Q43XXX_rev6 2" xfId="253"/>
    <cellStyle name="_Q43XXX_rev6_ПП 2013 Вар_1 1 (Англ) " xfId="254"/>
    <cellStyle name="_Q44XXX_rev1" xfId="255"/>
    <cellStyle name="_Q44XXX_rev1 2" xfId="256"/>
    <cellStyle name="_Q44XXX_rev1_ПП 2013 Вар_1 1 (Англ) " xfId="257"/>
    <cellStyle name="_Q45XXX_MP_848" xfId="258"/>
    <cellStyle name="_Q45XXX_MP_848 2" xfId="259"/>
    <cellStyle name="_Q45XXX_MP_848_ПП 2013 Вар_1 1 (Англ) " xfId="260"/>
    <cellStyle name="_Q46250_PKOP_rev4 NN red_ (2) (2)" xfId="261"/>
    <cellStyle name="_RAS_DKY1-2" xfId="2752"/>
    <cellStyle name="_Refinery_O.Taxes_my version" xfId="262"/>
    <cellStyle name="_Refinery_O.Taxes_my version 2" xfId="263"/>
    <cellStyle name="_Refinery_O.Taxes_my version_A5.2-IFRS 7" xfId="2753"/>
    <cellStyle name="_Refinery_O.Taxes_my version_Sheet1" xfId="2754"/>
    <cellStyle name="_Registers_for taxes" xfId="2755"/>
    <cellStyle name="_Registers_for taxes 2" xfId="2756"/>
    <cellStyle name="_Revised Transformation schedule_2005_04 June" xfId="2757"/>
    <cellStyle name="_SAD" xfId="2758"/>
    <cellStyle name="_Salary" xfId="264"/>
    <cellStyle name="_Salary 2" xfId="265"/>
    <cellStyle name="_Salary 2 2" xfId="2759"/>
    <cellStyle name="_Salary 3" xfId="2760"/>
    <cellStyle name="_Salary payable Test" xfId="266"/>
    <cellStyle name="_Salary payable Test 2" xfId="2761"/>
    <cellStyle name="_Salary payable Test 2 2" xfId="2762"/>
    <cellStyle name="_Salary payable Test 3" xfId="2763"/>
    <cellStyle name="_Salary payable Test_OAR" xfId="2764"/>
    <cellStyle name="_Salary payable Test_PL" xfId="2765"/>
    <cellStyle name="_Salary payable Test_TS" xfId="2766"/>
    <cellStyle name="_Salary payable Test_U2.100 Cons" xfId="2767"/>
    <cellStyle name="_Salary payable Test_U2.320 CL" xfId="2768"/>
    <cellStyle name="_Salary payable Test_U2.510 CL " xfId="2769"/>
    <cellStyle name="_Salary payable Test_Прибыли и убытки" xfId="2770"/>
    <cellStyle name="_Salary payable Test_События, КазСод, ДОТОС - Ноябрь 2010" xfId="2771"/>
    <cellStyle name="_Salary_PL" xfId="2772"/>
    <cellStyle name="_Salary_Прибыли и убытки" xfId="2773"/>
    <cellStyle name="_Sheet1" xfId="267"/>
    <cellStyle name="_Sheet1 2" xfId="2774"/>
    <cellStyle name="_Sheet1 2 2" xfId="2775"/>
    <cellStyle name="_Sheet1 3" xfId="2776"/>
    <cellStyle name="_Sheet1_09.Cash_5months2006" xfId="2777"/>
    <cellStyle name="_Sheet1_1" xfId="2778"/>
    <cellStyle name="_Sheet1_1_пол. КМГ Таблицы к ПЗ" xfId="2779"/>
    <cellStyle name="_Sheet1_A4. TS 30 June 2006" xfId="2780"/>
    <cellStyle name="_Sheet1_A4. TS 30 June 2006_OAR" xfId="2781"/>
    <cellStyle name="_Sheet1_A4. TS 30 June 2006_PL" xfId="2782"/>
    <cellStyle name="_Sheet1_A4. TS 30 June 2006_TS" xfId="2783"/>
    <cellStyle name="_Sheet1_A4. TS 30 June 2006_U2.100 Cons" xfId="2784"/>
    <cellStyle name="_Sheet1_A4. TS 30 June 2006_U2.320 CL" xfId="2785"/>
    <cellStyle name="_Sheet1_A4. TS 30 June 2006_U2.510 CL " xfId="2786"/>
    <cellStyle name="_Sheet1_A4. TS 30 June 2006_ДДС_Прямой" xfId="2787"/>
    <cellStyle name="_Sheet1_A4. TS 30 June 2006_Прибыли и убытки" xfId="2788"/>
    <cellStyle name="_Sheet1_CAP 1" xfId="2789"/>
    <cellStyle name="_Sheet1_CAP 1_OAR" xfId="2790"/>
    <cellStyle name="_Sheet1_CAP 1_PL" xfId="2791"/>
    <cellStyle name="_Sheet1_CAP 1_TS" xfId="2792"/>
    <cellStyle name="_Sheet1_CAP 1_U2.100 Cons" xfId="2793"/>
    <cellStyle name="_Sheet1_CAP 1_U2.320 CL" xfId="2794"/>
    <cellStyle name="_Sheet1_CAP 1_U2.510 CL " xfId="2795"/>
    <cellStyle name="_Sheet1_CAP 1_ДДС_Прямой" xfId="2796"/>
    <cellStyle name="_Sheet1_CAP 1_Прибыли и убытки" xfId="2797"/>
    <cellStyle name="_Sheet1_Elimination entries check" xfId="2798"/>
    <cellStyle name="_Sheet1_Elimination entries check_OAR" xfId="2799"/>
    <cellStyle name="_Sheet1_Elimination entries check_PL" xfId="2800"/>
    <cellStyle name="_Sheet1_Elimination entries check_TS" xfId="2801"/>
    <cellStyle name="_Sheet1_Elimination entries check_U2.100 Cons" xfId="2802"/>
    <cellStyle name="_Sheet1_Elimination entries check_U2.320 CL" xfId="2803"/>
    <cellStyle name="_Sheet1_Elimination entries check_U2.510 CL " xfId="2804"/>
    <cellStyle name="_Sheet1_Elimination entries check_ДДС_Прямой" xfId="2805"/>
    <cellStyle name="_Sheet1_Elimination entries check_Прибыли и убытки" xfId="2806"/>
    <cellStyle name="_Sheet1_fin inc_exp template" xfId="2807"/>
    <cellStyle name="_Sheet1_fin inc_exp template_OAR" xfId="2808"/>
    <cellStyle name="_Sheet1_fin inc_exp template_PL" xfId="2809"/>
    <cellStyle name="_Sheet1_fin inc_exp template_TS" xfId="2810"/>
    <cellStyle name="_Sheet1_fin inc_exp template_U2.100 Cons" xfId="2811"/>
    <cellStyle name="_Sheet1_fin inc_exp template_U2.320 CL" xfId="2812"/>
    <cellStyle name="_Sheet1_fin inc_exp template_U2.510 CL " xfId="2813"/>
    <cellStyle name="_Sheet1_fin inc_exp template_ДДС_Прямой" xfId="2814"/>
    <cellStyle name="_Sheet1_fin inc_exp template_Прибыли и убытки" xfId="2815"/>
    <cellStyle name="_Sheet1_IFRS7_Consolidated 2008" xfId="2816"/>
    <cellStyle name="_Sheet1_IFRS7_Consolidated 2008_События, КазСод, ДОТОС - Ноябрь 2010" xfId="2817"/>
    <cellStyle name="_Sheet1_OPEX analysis" xfId="2818"/>
    <cellStyle name="_Sheet1_PL" xfId="2819"/>
    <cellStyle name="_Sheet1_Sheet1" xfId="2820"/>
    <cellStyle name="_Sheet1_U1.380" xfId="2821"/>
    <cellStyle name="_Sheet1_U1.380_OAR" xfId="2822"/>
    <cellStyle name="_Sheet1_U1.380_PL" xfId="2823"/>
    <cellStyle name="_Sheet1_U1.380_TS" xfId="2824"/>
    <cellStyle name="_Sheet1_U1.380_U2.100 Cons" xfId="2825"/>
    <cellStyle name="_Sheet1_U1.380_U2.320 CL" xfId="2826"/>
    <cellStyle name="_Sheet1_U1.380_U2.510 CL " xfId="2827"/>
    <cellStyle name="_Sheet1_U1.380_ДДС_Прямой" xfId="2828"/>
    <cellStyle name="_Sheet1_U1.380_Прибыли и убытки" xfId="2829"/>
    <cellStyle name="_Sheet1_Запрос (LLP's)" xfId="2830"/>
    <cellStyle name="_Sheet1_Запрос (LLP's)_OAR" xfId="2831"/>
    <cellStyle name="_Sheet1_Запрос (LLP's)_PL" xfId="2832"/>
    <cellStyle name="_Sheet1_Запрос (LLP's)_TS" xfId="2833"/>
    <cellStyle name="_Sheet1_Запрос (LLP's)_U2.100 Cons" xfId="2834"/>
    <cellStyle name="_Sheet1_Запрос (LLP's)_U2.320 CL" xfId="2835"/>
    <cellStyle name="_Sheet1_Запрос (LLP's)_U2.510 CL " xfId="2836"/>
    <cellStyle name="_Sheet1_Запрос (LLP's)_ДДС_Прямой" xfId="2837"/>
    <cellStyle name="_Sheet1_Запрос (LLP's)_Прибыли и убытки" xfId="2838"/>
    <cellStyle name="_Sheet1_Книга1" xfId="2839"/>
    <cellStyle name="_Sheet1_Книга1_PL" xfId="2840"/>
    <cellStyle name="_Sheet1_Книга1_TS" xfId="2841"/>
    <cellStyle name="_Sheet1_Книга1_U2.100 Cons" xfId="2842"/>
    <cellStyle name="_Sheet1_Книга1_U2.320 CL" xfId="2843"/>
    <cellStyle name="_Sheet1_Книга1_U2.510 CL " xfId="2844"/>
    <cellStyle name="_Sheet1_Прибыли и убытки" xfId="2845"/>
    <cellStyle name="_Sheet2" xfId="2846"/>
    <cellStyle name="_Sheet3" xfId="2847"/>
    <cellStyle name="_Sheet5" xfId="2848"/>
    <cellStyle name="_SMZ conversion April 2007 (23.05.2007)" xfId="2849"/>
    <cellStyle name="_SMZ conversion March 2006 20.04.2006" xfId="2850"/>
    <cellStyle name="_SMZ conversion May 2006 (uploaded) 26.06.2006" xfId="2851"/>
    <cellStyle name="_SMZ conversion YTD Feb 2006 21.03.2006 DK (with feed back) adjusted to 2005" xfId="2852"/>
    <cellStyle name="_Social sphere objects Emba" xfId="2853"/>
    <cellStyle name="_Sub_01_JSC KazMunaiGaz E&amp;P_2008" xfId="2854"/>
    <cellStyle name="_Sub_01_JSC KazMunaiGaz E&amp;P_2008 2" xfId="2855"/>
    <cellStyle name="_Sub_01_JSC KazMunaiGaz E&amp;P_2008 3" xfId="2856"/>
    <cellStyle name="_Sub_01_JSC KazMunaiGaz E&amp;P_2008_ПР_Себестоимость" xfId="2857"/>
    <cellStyle name="_support for adj" xfId="2858"/>
    <cellStyle name="_TAX CAP 2006_VAT table" xfId="2859"/>
    <cellStyle name="_TAXES (branches)" xfId="268"/>
    <cellStyle name="_TAXES (branches) 2" xfId="269"/>
    <cellStyle name="_Transfer Berik O. Taxes KRG" xfId="270"/>
    <cellStyle name="_Transfer Berik O. Taxes KRG 2" xfId="271"/>
    <cellStyle name="_TS" xfId="2860"/>
    <cellStyle name="_TS AJE 2004 with supporting cal'ns_FINAL" xfId="2861"/>
    <cellStyle name="_U CWIP 5MTD2006" xfId="2862"/>
    <cellStyle name="_U Fixed Assets 5MTD2006" xfId="2863"/>
    <cellStyle name="_U Property, plant and equipment 5MTD2006" xfId="2864"/>
    <cellStyle name="_U1. Revenues 1Q 2006" xfId="2865"/>
    <cellStyle name="_U2.1 Payroll" xfId="272"/>
    <cellStyle name="_U2.1 Payroll 2" xfId="273"/>
    <cellStyle name="_U2.1 Payroll 2 2" xfId="2866"/>
    <cellStyle name="_U2.1 Payroll 3" xfId="2867"/>
    <cellStyle name="_U2.1 Payroll_PL" xfId="2868"/>
    <cellStyle name="_U2.1 Payroll_Прибыли и убытки" xfId="2869"/>
    <cellStyle name="_U2.100 Cons" xfId="2870"/>
    <cellStyle name="_U2.BT payroll analytics" xfId="274"/>
    <cellStyle name="_U2.BT payroll analytics 2" xfId="2871"/>
    <cellStyle name="_U2.BT payroll analytics 2 2" xfId="2872"/>
    <cellStyle name="_U2.BT payroll analytics 3" xfId="2873"/>
    <cellStyle name="_U2.BT payroll analytics_OAR" xfId="2874"/>
    <cellStyle name="_U2.BT payroll analytics_PL" xfId="2875"/>
    <cellStyle name="_U2.BT payroll analytics_TS" xfId="2876"/>
    <cellStyle name="_U2.BT payroll analytics_U2.100 Cons" xfId="2877"/>
    <cellStyle name="_U2.BT payroll analytics_U2.320 CL" xfId="2878"/>
    <cellStyle name="_U2.BT payroll analytics_U2.510 CL " xfId="2879"/>
    <cellStyle name="_U2.BT payroll analytics_Прибыли и убытки" xfId="2880"/>
    <cellStyle name="_U2.BT payroll analytics_События, КазСод, ДОТОС - Ноябрь 2010" xfId="2881"/>
    <cellStyle name="_U2.Cost of Sales" xfId="275"/>
    <cellStyle name="_U2.Cost of Sales 2" xfId="276"/>
    <cellStyle name="_U2-110-SubLead" xfId="277"/>
    <cellStyle name="_U2-110-SubLead 2" xfId="278"/>
    <cellStyle name="_U2-300" xfId="279"/>
    <cellStyle name="_U2-300 2" xfId="280"/>
    <cellStyle name="_U3.330 Forex" xfId="2882"/>
    <cellStyle name="_U3.Other sales and expenses 12m 2007" xfId="2883"/>
    <cellStyle name="_U6.Other Income &amp; Expenses 12m2006" xfId="281"/>
    <cellStyle name="_U6.Other Income &amp; Expenses 12m2006 2" xfId="282"/>
    <cellStyle name="_Vacation Provision" xfId="283"/>
    <cellStyle name="_Vacation Provision 2" xfId="284"/>
    <cellStyle name="_Vacation Provision 2 2" xfId="2884"/>
    <cellStyle name="_Vacation Provision 3" xfId="2885"/>
    <cellStyle name="_Vacation Provision_PL" xfId="2886"/>
    <cellStyle name="_Vacation Provision_Прибыли и убытки" xfId="2887"/>
    <cellStyle name="_vypl_июнь" xfId="2888"/>
    <cellStyle name="_WHT" xfId="2889"/>
    <cellStyle name="_Worksheet in Фрагмент (7)" xfId="2890"/>
    <cellStyle name="_X Intangible assets 5MTD2005" xfId="2891"/>
    <cellStyle name="_X1.1000 Reconciliation of taxes" xfId="2892"/>
    <cellStyle name="_X1.1000 Reconciliation of taxes (TS 34)" xfId="2893"/>
    <cellStyle name="_xSAPtemp1031" xfId="2894"/>
    <cellStyle name="_YE CIT and DT" xfId="285"/>
    <cellStyle name="_YE O. Taxes KMGD" xfId="286"/>
    <cellStyle name="_YE O. Taxes KMGD 2" xfId="287"/>
    <cellStyle name="_Yearly report from Accounters_28.03.09" xfId="2895"/>
    <cellStyle name="_YTD July_Kalitva my" xfId="2896"/>
    <cellStyle name="_Zapasnoi COS" xfId="288"/>
    <cellStyle name="_Zapasnoi COS 2" xfId="289"/>
    <cellStyle name="_ZCMS_MON_KLL1" xfId="2897"/>
    <cellStyle name="_ZDEBKRE1-2007" xfId="2898"/>
    <cellStyle name="_ZDEBKRE1-2007 2" xfId="2899"/>
    <cellStyle name="_ZDEBKRE1-2007 2 2" xfId="2900"/>
    <cellStyle name="_ZDEBKRE1-2007 3" xfId="2901"/>
    <cellStyle name="_ZDEBKRE1-2007_PL" xfId="2902"/>
    <cellStyle name="_ZDEBKRE1-2007_Прибыли и убытки" xfId="2903"/>
    <cellStyle name="_А Основные средства 6 месяцев 2006 года (1)" xfId="2904"/>
    <cellStyle name="_А Основные средства 6 месяцев 2006 года (1)1" xfId="2905"/>
    <cellStyle name="_АЙМАК БЮДЖЕТ 2009 (уточн Амангельды)" xfId="2906"/>
    <cellStyle name="_баланс" xfId="2907"/>
    <cellStyle name="_Баланс  по МСФОс за 1 полугодие" xfId="2908"/>
    <cellStyle name="_Баланс  по МСФОс за 10 месяцев" xfId="2909"/>
    <cellStyle name="_Баланс  по МСФОс за 11 месяцев 2006 года фактический" xfId="2910"/>
    <cellStyle name="_Баланс  по МСФОс за 7 месяцев" xfId="2911"/>
    <cellStyle name="_Баланс  по МСФОс за 7 месяцев 2006" xfId="2912"/>
    <cellStyle name="_Баланс  по МСФОс за 8  месяцев" xfId="2913"/>
    <cellStyle name="_Баланс  по МСФОс за 9 месяцев" xfId="2914"/>
    <cellStyle name="_Баланс  по МСФОс за 9 месяцев 2006 года" xfId="2915"/>
    <cellStyle name="_Баланс за 2005 год окончательный" xfId="2916"/>
    <cellStyle name="_Бизнес план на 2009-2013гг (геоло)" xfId="290"/>
    <cellStyle name="_Бизнес план на 2009-2013гг (геоло)_ПП 2012-2 900 млн 10 06 12" xfId="291"/>
    <cellStyle name="_Бизнес план на 2009-2013гг (геоло)_ПП 2013 Вар_1 1 (Англ) " xfId="292"/>
    <cellStyle name="_БИЗНЕС-ПЛАН 2004 ГОД 2 вариант" xfId="2917"/>
    <cellStyle name="_БИЗНЕС-ПЛАН 2004 ГОД 2 вариант 2" xfId="2918"/>
    <cellStyle name="_БИЗНЕС-ПЛАН 2004 год 3 вар" xfId="2919"/>
    <cellStyle name="_БИЗНЕС-ПЛАН 2004 год 3 вар 2" xfId="2920"/>
    <cellStyle name="_Биз-план09-14 19 06 09г (2)" xfId="293"/>
    <cellStyle name="_Биз-план09-14 19 06 09г (2)_ПП 2011-2 950 млн 06.06.12" xfId="294"/>
    <cellStyle name="_Биз-план09-14 19.06.09г" xfId="295"/>
    <cellStyle name="_Биз-план09-14 19.06.09г_ПП 2011-2 950 млн 06.06.12" xfId="296"/>
    <cellStyle name="_БКМПО 23-05_1" xfId="2921"/>
    <cellStyle name="_БКМПО 23-05_1_C03. A4. TS_KTG v 2" xfId="2922"/>
    <cellStyle name="_БКМПО 23-05_1_Sheet1" xfId="2923"/>
    <cellStyle name="_БП_КНП- 2004 по формам Сибнефти от 18.09.2003" xfId="2924"/>
    <cellStyle name="_БП_КНП- 2004 по формам Сибнефти от 18.09.2003 2" xfId="2925"/>
    <cellStyle name="_Бюдж.формы ЗАО АГ" xfId="2926"/>
    <cellStyle name="_Бюдж.формы ЗАО АГ 2" xfId="2927"/>
    <cellStyle name="_Бюдж.формы ЗАО АГ 3" xfId="2928"/>
    <cellStyle name="_Бюдж.формы ЗАО АГ_ПР_Себестоимость" xfId="2929"/>
    <cellStyle name="_Бюджет 2,3,4,5,7,8,9, налоги, акцизы на 01_2004 от 17-25_12_03 " xfId="2930"/>
    <cellStyle name="_Бюджет 2,3,4,5,7,8,9, налоги, акцизы на 01_2004 от 17-25_12_03  2" xfId="2931"/>
    <cellStyle name="_Бюджет 2005 к защите" xfId="2932"/>
    <cellStyle name="_Бюджет 2007" xfId="2933"/>
    <cellStyle name="_Бюджет 2009" xfId="2934"/>
    <cellStyle name="_Бюджет АМАНГЕЛЬДЫ ГАЗ на 2006 год (Заке 190705)" xfId="2935"/>
    <cellStyle name="_бюджет АО АПК на 2007 2" xfId="2936"/>
    <cellStyle name="_Бюджет на 2006г 07.07.05(утв.)" xfId="2937"/>
    <cellStyle name="_Бюджет на 2007 pto" xfId="2938"/>
    <cellStyle name="_Бюджет на 2007 г (проект)" xfId="2939"/>
    <cellStyle name="_Бюджетная заявка СИТ  на 2008" xfId="2940"/>
    <cellStyle name="_Бюджетное предложение ПТБ10_64 расход" xfId="297"/>
    <cellStyle name="_Бюджетное предложение ПТБ10_64 расход 2" xfId="298"/>
    <cellStyle name="_Бюджетное предложение ПТБ10_64 расход_ПП 2013 Вар_1 1 (Англ) " xfId="299"/>
    <cellStyle name="_ВГО 2007 год для КТГ" xfId="2941"/>
    <cellStyle name="_ВГО за 10 мес (для КТГ)" xfId="2942"/>
    <cellStyle name="_ВГО ИЦА 11 06 08" xfId="2943"/>
    <cellStyle name="_Ведомость" xfId="2944"/>
    <cellStyle name="_Ведомость (2)" xfId="2945"/>
    <cellStyle name="_ВнутгрРД" xfId="2946"/>
    <cellStyle name="_Внутрегруповой деб. и кред за 2005г." xfId="2947"/>
    <cellStyle name="_Внутрегрупповые" xfId="2948"/>
    <cellStyle name="_Внутрегрупповые_КТГ_11 06 08" xfId="2949"/>
    <cellStyle name="_Внутригр ИЦА БП 2007 (21.08.07)" xfId="2950"/>
    <cellStyle name="_Внутригр_расш_ПР 2007 для отправки КТГ (24.08.07) " xfId="2951"/>
    <cellStyle name="_Внутригр_расш_ПР 8-10" xfId="2952"/>
    <cellStyle name="_Внутригр_расш_ПР 8-10 (18 08 07 для КТГ верно)" xfId="2953"/>
    <cellStyle name="_Внутригрупповые" xfId="2954"/>
    <cellStyle name="_Внутригрупповые (последний)" xfId="2955"/>
    <cellStyle name="_Внутригрупповые объемы к корректировке" xfId="2956"/>
    <cellStyle name="_Выполнение ОТМ Декабрь 2006" xfId="2957"/>
    <cellStyle name="_грф бур-01 08 09" xfId="300"/>
    <cellStyle name="_грф бур-01 08 09_ПП 2012-2 900 млн 10 06 12" xfId="301"/>
    <cellStyle name="_грф бур-01 08 09_ПП 2013 Вар_1 1 (Англ) " xfId="302"/>
    <cellStyle name="_грф бур-2011" xfId="303"/>
    <cellStyle name="_грф бур-2011 (2)" xfId="304"/>
    <cellStyle name="_грф бур-2011 (2)_ПП 2011-2 950 млн 06.06.12" xfId="305"/>
    <cellStyle name="_грф бур-2011 (3)" xfId="306"/>
    <cellStyle name="_грф бур-2011 (3)_ПП 2013 Вар_1 1 (Англ) " xfId="307"/>
    <cellStyle name="_грф бур-2011(3вар)" xfId="308"/>
    <cellStyle name="_грф бур-2011(3вар)_ПП 2011-2 950 млн 06.06.12" xfId="309"/>
    <cellStyle name="_грф бур-2011_ПП 2011-2 950 млн 06.06.12" xfId="310"/>
    <cellStyle name="_грф-09" xfId="311"/>
    <cellStyle name="_грф-09_ПП 2012-2 900 млн 10 06 12" xfId="312"/>
    <cellStyle name="_грф-09_ПП 2013 Вар_1 1 (Англ) " xfId="313"/>
    <cellStyle name="_грфбур(8+9)" xfId="314"/>
    <cellStyle name="_грфбур(8+9)_ПП 2012-2 900 млн 10 06 12" xfId="315"/>
    <cellStyle name="_грфбур(8+9)_ПП 2013 Вар_1 1 (Англ) " xfId="316"/>
    <cellStyle name="_данные" xfId="2958"/>
    <cellStyle name="_Движение ОС Аудит 2008 посл.версия " xfId="2959"/>
    <cellStyle name="_дебит кредт задолженность" xfId="2960"/>
    <cellStyle name="_дебит кредт задолженность 2" xfId="2961"/>
    <cellStyle name="_дебит кредт задолженность 2 2" xfId="2962"/>
    <cellStyle name="_дебит кредт задолженность 3" xfId="2963"/>
    <cellStyle name="_дебит кредт задолженность_PL" xfId="2964"/>
    <cellStyle name="_дебит кредт задолженность_Прибыли и убытки" xfId="2965"/>
    <cellStyle name="_ДИТАТ ОС АРЕНДА СВОД 2005 пром  16 06 05 для ННГ" xfId="2966"/>
    <cellStyle name="_ДИТАТ ОС АРЕНДА СВОД 2005 пром  16 06 05 для ННГ 2" xfId="2967"/>
    <cellStyle name="_ДИТАТ ОС АРЕНДА СВОД 2005 пром. 14.06.05 для ННГ" xfId="2968"/>
    <cellStyle name="_ДИТАТ ОС АРЕНДА СВОД 2005 пром. 14.06.05 для ННГ 2" xfId="2969"/>
    <cellStyle name="_для бюджетников" xfId="2970"/>
    <cellStyle name="_Для ДБиЭА от ДК - копия" xfId="2971"/>
    <cellStyle name="_Для элиминирования" xfId="2972"/>
    <cellStyle name="_Дозакл 5 мес.2000" xfId="2973"/>
    <cellStyle name="_Дочки BS-за 2004г. и 6-м.05г MT" xfId="2974"/>
    <cellStyle name="_Е120-130 свод" xfId="317"/>
    <cellStyle name="_Е120-130 свод 2" xfId="318"/>
    <cellStyle name="_За I полугодие 2008г" xfId="2975"/>
    <cellStyle name="_Запрос (LLP's)" xfId="2976"/>
    <cellStyle name="_Исп КВЛ 1 кварт 07 (02.05.07)" xfId="2977"/>
    <cellStyle name="_ИТАТ-2003-10 (вар.2)" xfId="2978"/>
    <cellStyle name="_ИТАТ-2003-10 (вар.2) 2" xfId="2979"/>
    <cellStyle name="_ИЦА 79 новая модель_c  увеличением затрат" xfId="2980"/>
    <cellStyle name="_ИЦА 79 новая модель_c  увеличением затрат по МСФО" xfId="2981"/>
    <cellStyle name="_кальк" xfId="2982"/>
    <cellStyle name="_КВЛ 2007-2011ДОГМ" xfId="2983"/>
    <cellStyle name="_КВЛ 2007-2011ДОГМ_080603 Скор бюджет 2008 КТГ" xfId="2984"/>
    <cellStyle name="_КВЛ 2007-2011ДОГМ_080603 Скор бюджет 2008 КТГ_ДДС_Прямой" xfId="2985"/>
    <cellStyle name="_КВЛ 2007-2011ДОГМ_080603 Скор бюджет 2008 КТГ_Прибыли и убытки" xfId="2986"/>
    <cellStyle name="_КВЛ 2007-2011ДОГМ_080603 Скор бюджет 2008 КТГ_ТЭП 8 мес 2011 (от 13.09.2011)" xfId="2987"/>
    <cellStyle name="_КВЛ 2007-2011ДОГМ_080603 Скор бюджет 2008 КТГ_ТЭП 8 мес 2011 (от 13.09.2011)_ДДС_Прямой" xfId="2988"/>
    <cellStyle name="_КВЛ 2007-2011ДОГМ_080603 Скор бюджет 2008 КТГ_ТЭП 8 мес 2011 (от 13.09.2011)_Прибыли и убытки" xfId="2989"/>
    <cellStyle name="_КВЛ 2007-2011ДОГМ_090325 Форма Труд-0 КТГА" xfId="2990"/>
    <cellStyle name="_КВЛ 2007-2011ДОГМ_090325 Форма Труд-0 КТГА_ДДС_Прямой" xfId="2991"/>
    <cellStyle name="_КВЛ 2007-2011ДОГМ_090325 Форма Труд-0 КТГА_Прибыли и убытки" xfId="2992"/>
    <cellStyle name="_КВЛ 2007-2011ДОГМ_090325 Форма Труд-0 КТГА_ТЭП 8 мес 2011 (от 13.09.2011)" xfId="2993"/>
    <cellStyle name="_КВЛ 2007-2011ДОГМ_090325 Форма Труд-0 КТГА_ТЭП 8 мес 2011 (от 13.09.2011)_ДДС_Прямой" xfId="2994"/>
    <cellStyle name="_КВЛ 2007-2011ДОГМ_090325 Форма Труд-0 КТГА_ТЭП 8 мес 2011 (от 13.09.2011)_Прибыли и убытки" xfId="2995"/>
    <cellStyle name="_КВЛ 2007-2011ДОГМ_3НК2009 КОНСОЛИДАЦИЯ+" xfId="2996"/>
    <cellStyle name="_КВЛ 2007-2011ДОГМ_3НК2009 КОНСОЛИДАЦИЯ+_ДДС_Прямой" xfId="2997"/>
    <cellStyle name="_КВЛ 2007-2011ДОГМ_3НК2009 КОНСОЛИДАЦИЯ+_Прибыли и убытки" xfId="2998"/>
    <cellStyle name="_КВЛ 2007-2011ДОГМ_3НК2009 КОНСОЛИДАЦИЯ+_ТЭП 8 мес 2011 (от 13.09.2011)" xfId="2999"/>
    <cellStyle name="_КВЛ 2007-2011ДОГМ_3НК2009 КОНСОЛИДАЦИЯ+_ТЭП 8 мес 2011 (от 13.09.2011)_ДДС_Прямой" xfId="3000"/>
    <cellStyle name="_КВЛ 2007-2011ДОГМ_3НК2009 КОНСОЛИДАЦИЯ+_ТЭП 8 мес 2011 (от 13.09.2011)_Прибыли и убытки" xfId="3001"/>
    <cellStyle name="_КВЛ 2007-2011ДОГМ_Анализ отклонений БП 2008+ 230708" xfId="3002"/>
    <cellStyle name="_КВЛ 2007-2011ДОГМ_Анализ отклонений БП 2008+ 230708_ДДС_Прямой" xfId="3003"/>
    <cellStyle name="_КВЛ 2007-2011ДОГМ_Анализ отклонений БП 2008+ 230708_Прибыли и убытки" xfId="3004"/>
    <cellStyle name="_КВЛ 2007-2011ДОГМ_Анализ отклонений БП 2008+ 230708_События, КазСод, ДОТОС - Ноябрь 2010" xfId="3005"/>
    <cellStyle name="_КВЛ 2007-2011ДОГМ_Анализ отклонений БП 2008+ 230708_События, КазСод, ДОТОС - Ноябрь 2010_ДДС_Прямой" xfId="3006"/>
    <cellStyle name="_КВЛ 2007-2011ДОГМ_Анализ отклонений БП 2008+ 230708_События, КазСод, ДОТОС - Ноябрь 2010_Прибыли и убытки" xfId="3007"/>
    <cellStyle name="_КВЛ 2007-2011ДОГМ_Анализ отклонений БП 2008+ 230708_События, КазСод, ДОТОС - Ноябрь 2010_ТЭП 8 мес 2011 (от 13.09.2011)" xfId="3008"/>
    <cellStyle name="_КВЛ 2007-2011ДОГМ_Анализ отклонений БП 2008+ 230708_События, КазСод, ДОТОС - Ноябрь 2010_ТЭП 8 мес 2011 (от 13.09.2011)_ДДС_Прямой" xfId="3009"/>
    <cellStyle name="_КВЛ 2007-2011ДОГМ_Анализ отклонений БП 2008+ 230708_События, КазСод, ДОТОС - Ноябрь 2010_ТЭП 8 мес 2011 (от 13.09.2011)_Прибыли и убытки" xfId="3010"/>
    <cellStyle name="_КВЛ 2007-2011ДОГМ_Анализ отклонений БП 2008+ 230708_ТЭП 8 мес 2011 (от 13.09.2011)" xfId="3011"/>
    <cellStyle name="_КВЛ 2007-2011ДОГМ_Анализ отклонений БП 2008+ 230708_ТЭП 8 мес 2011 (от 13.09.2011)_ДДС_Прямой" xfId="3012"/>
    <cellStyle name="_КВЛ 2007-2011ДОГМ_Анализ отклонений БП 2008+ 230708_ТЭП 8 мес 2011 (от 13.09.2011)_Прибыли и убытки" xfId="3013"/>
    <cellStyle name="_КВЛ 2007-2011ДОГМ_БИЗНЕС-ПЛАН КТГ 2008 корректировка 1" xfId="3014"/>
    <cellStyle name="_КВЛ 2007-2011ДОГМ_БИЗНЕС-ПЛАН КТГ 2008 корректировка 1_ДДС_Прямой" xfId="3015"/>
    <cellStyle name="_КВЛ 2007-2011ДОГМ_БИЗНЕС-ПЛАН КТГ 2008 корректировка 1_Прибыли и убытки" xfId="3016"/>
    <cellStyle name="_КВЛ 2007-2011ДОГМ_БИЗНЕС-ПЛАН КТГ 2008 корректировка 1_События, КазСод, ДОТОС - Ноябрь 2010" xfId="3017"/>
    <cellStyle name="_КВЛ 2007-2011ДОГМ_БИЗНЕС-ПЛАН КТГ 2008 корректировка 1_События, КазСод, ДОТОС - Ноябрь 2010_ДДС_Прямой" xfId="3018"/>
    <cellStyle name="_КВЛ 2007-2011ДОГМ_БИЗНЕС-ПЛАН КТГ 2008 корректировка 1_События, КазСод, ДОТОС - Ноябрь 2010_Прибыли и убытки" xfId="3019"/>
    <cellStyle name="_КВЛ 2007-2011ДОГМ_БИЗНЕС-ПЛАН КТГ 2008 корректировка 1_События, КазСод, ДОТОС - Ноябрь 2010_ТЭП 8 мес 2011 (от 13.09.2011)" xfId="3020"/>
    <cellStyle name="_КВЛ 2007-2011ДОГМ_БИЗНЕС-ПЛАН КТГ 2008 корректировка 1_События, КазСод, ДОТОС - Ноябрь 2010_ТЭП 8 мес 2011 (от 13.09.2011)_ДДС_Прямой" xfId="3021"/>
    <cellStyle name="_КВЛ 2007-2011ДОГМ_БИЗНЕС-ПЛАН КТГ 2008 корректировка 1_События, КазСод, ДОТОС - Ноябрь 2010_ТЭП 8 мес 2011 (от 13.09.2011)_Прибыли и убытки" xfId="3022"/>
    <cellStyle name="_КВЛ 2007-2011ДОГМ_БИЗНЕС-ПЛАН КТГ 2008 корректировка 1_ТЭП 8 мес 2011 (от 13.09.2011)" xfId="3023"/>
    <cellStyle name="_КВЛ 2007-2011ДОГМ_БИЗНЕС-ПЛАН КТГ 2008 корректировка 1_ТЭП 8 мес 2011 (от 13.09.2011)_ДДС_Прямой" xfId="3024"/>
    <cellStyle name="_КВЛ 2007-2011ДОГМ_БИЗНЕС-ПЛАН КТГ 2008 корректировка 1_ТЭП 8 мес 2011 (от 13.09.2011)_Прибыли и убытки" xfId="3025"/>
    <cellStyle name="_КВЛ 2007-2011ДОГМ_БП 2008-2010 04.06.08 (самый последний)" xfId="3026"/>
    <cellStyle name="_КВЛ 2007-2011ДОГМ_БП 2008-2010 04.06.08 (самый последний)_ДДС_Прямой" xfId="3027"/>
    <cellStyle name="_КВЛ 2007-2011ДОГМ_БП 2008-2010 04.06.08 (самый последний)_Прибыли и убытки" xfId="3028"/>
    <cellStyle name="_КВЛ 2007-2011ДОГМ_БП 2008-2010 04.06.08 (самый последний)_События, КазСод, ДОТОС - Ноябрь 2010" xfId="3029"/>
    <cellStyle name="_КВЛ 2007-2011ДОГМ_БП 2008-2010 04.06.08 (самый последний)_События, КазСод, ДОТОС - Ноябрь 2010_ДДС_Прямой" xfId="3030"/>
    <cellStyle name="_КВЛ 2007-2011ДОГМ_БП 2008-2010 04.06.08 (самый последний)_События, КазСод, ДОТОС - Ноябрь 2010_Прибыли и убытки" xfId="3031"/>
    <cellStyle name="_КВЛ 2007-2011ДОГМ_БП 2008-2010 04.06.08 (самый последний)_События, КазСод, ДОТОС - Ноябрь 2010_ТЭП 8 мес 2011 (от 13.09.2011)" xfId="3032"/>
    <cellStyle name="_КВЛ 2007-2011ДОГМ_БП 2008-2010 04.06.08 (самый последний)_События, КазСод, ДОТОС - Ноябрь 2010_ТЭП 8 мес 2011 (от 13.09.2011)_ДДС_Прямой" xfId="3033"/>
    <cellStyle name="_КВЛ 2007-2011ДОГМ_БП 2008-2010 04.06.08 (самый последний)_События, КазСод, ДОТОС - Ноябрь 2010_ТЭП 8 мес 2011 (от 13.09.2011)_Прибыли и убытки" xfId="3034"/>
    <cellStyle name="_КВЛ 2007-2011ДОГМ_БП 2008-2010 04.06.08 (самый последний)_ТЭП 8 мес 2011 (от 13.09.2011)" xfId="3035"/>
    <cellStyle name="_КВЛ 2007-2011ДОГМ_БП 2008-2010 04.06.08 (самый последний)_ТЭП 8 мес 2011 (от 13.09.2011)_ДДС_Прямой" xfId="3036"/>
    <cellStyle name="_КВЛ 2007-2011ДОГМ_БП 2008-2010 04.06.08 (самый последний)_ТЭП 8 мес 2011 (от 13.09.2011)_Прибыли и убытки" xfId="3037"/>
    <cellStyle name="_КВЛ 2007-2011ДОГМ_Бюджет 2009" xfId="3038"/>
    <cellStyle name="_КВЛ 2007-2011ДОГМ_Бюджет 2009 (формы для КТГ)" xfId="3039"/>
    <cellStyle name="_КВЛ 2007-2011ДОГМ_Бюджет 2009 (формы для КТГ)_ДДС_Прямой" xfId="3040"/>
    <cellStyle name="_КВЛ 2007-2011ДОГМ_Бюджет 2009 (формы для КТГ)_Прибыли и убытки" xfId="3041"/>
    <cellStyle name="_КВЛ 2007-2011ДОГМ_Бюджет 2009 (формы для КТГ)_ТЭП 8 мес 2011 (от 13.09.2011)" xfId="3042"/>
    <cellStyle name="_КВЛ 2007-2011ДОГМ_Бюджет 2009 (формы для КТГ)_ТЭП 8 мес 2011 (от 13.09.2011)_ДДС_Прямой" xfId="3043"/>
    <cellStyle name="_КВЛ 2007-2011ДОГМ_Бюджет 2009 (формы для КТГ)_ТЭП 8 мес 2011 (от 13.09.2011)_Прибыли и убытки" xfId="3044"/>
    <cellStyle name="_КВЛ 2007-2011ДОГМ_Бюджет 2009_ДДС_Прямой" xfId="3045"/>
    <cellStyle name="_КВЛ 2007-2011ДОГМ_Бюджет 2009_Прибыли и убытки" xfId="3046"/>
    <cellStyle name="_КВЛ 2007-2011ДОГМ_Бюджет 2009_События, КазСод, ДОТОС - Ноябрь 2010" xfId="3047"/>
    <cellStyle name="_КВЛ 2007-2011ДОГМ_Бюджет 2009_События, КазСод, ДОТОС - Ноябрь 2010_ДДС_Прямой" xfId="3048"/>
    <cellStyle name="_КВЛ 2007-2011ДОГМ_Бюджет 2009_События, КазСод, ДОТОС - Ноябрь 2010_Прибыли и убытки" xfId="3049"/>
    <cellStyle name="_КВЛ 2007-2011ДОГМ_Бюджет 2009_События, КазСод, ДОТОС - Ноябрь 2010_ТЭП 8 мес 2011 (от 13.09.2011)" xfId="3050"/>
    <cellStyle name="_КВЛ 2007-2011ДОГМ_Бюджет 2009_События, КазСод, ДОТОС - Ноябрь 2010_ТЭП 8 мес 2011 (от 13.09.2011)_ДДС_Прямой" xfId="3051"/>
    <cellStyle name="_КВЛ 2007-2011ДОГМ_Бюджет 2009_События, КазСод, ДОТОС - Ноябрь 2010_ТЭП 8 мес 2011 (от 13.09.2011)_Прибыли и убытки" xfId="3052"/>
    <cellStyle name="_КВЛ 2007-2011ДОГМ_Бюджет 2009_ТЭП 8 мес 2011 (от 13.09.2011)" xfId="3053"/>
    <cellStyle name="_КВЛ 2007-2011ДОГМ_Бюджет 2009_ТЭП 8 мес 2011 (от 13.09.2011)_ДДС_Прямой" xfId="3054"/>
    <cellStyle name="_КВЛ 2007-2011ДОГМ_Бюджет 2009_ТЭП 8 мес 2011 (от 13.09.2011)_Прибыли и убытки" xfId="3055"/>
    <cellStyle name="_КВЛ 2007-2011ДОГМ_Бюджет по форме КТГ (последний)" xfId="3056"/>
    <cellStyle name="_КВЛ 2007-2011ДОГМ_Бюджет по форме КТГ (последний)_ДДС_Прямой" xfId="3057"/>
    <cellStyle name="_КВЛ 2007-2011ДОГМ_Бюджет по форме КТГ (последний)_Прибыли и убытки" xfId="3058"/>
    <cellStyle name="_КВЛ 2007-2011ДОГМ_Бюджет по форме КТГ (последний)_События, КазСод, ДОТОС - Ноябрь 2010" xfId="3059"/>
    <cellStyle name="_КВЛ 2007-2011ДОГМ_Бюджет по форме КТГ (последний)_События, КазСод, ДОТОС - Ноябрь 2010_ДДС_Прямой" xfId="3060"/>
    <cellStyle name="_КВЛ 2007-2011ДОГМ_Бюджет по форме КТГ (последний)_События, КазСод, ДОТОС - Ноябрь 2010_Прибыли и убытки" xfId="3061"/>
    <cellStyle name="_КВЛ 2007-2011ДОГМ_Бюджет по форме КТГ (последний)_События, КазСод, ДОТОС - Ноябрь 2010_ТЭП 8 мес 2011 (от 13.09.2011)" xfId="3062"/>
    <cellStyle name="_КВЛ 2007-2011ДОГМ_Бюджет по форме КТГ (последний)_События, КазСод, ДОТОС - Ноябрь 2010_ТЭП 8 мес 2011 (от 13.09.2011)_ДДС_Прямой" xfId="3063"/>
    <cellStyle name="_КВЛ 2007-2011ДОГМ_Бюджет по форме КТГ (последний)_События, КазСод, ДОТОС - Ноябрь 2010_ТЭП 8 мес 2011 (от 13.09.2011)_Прибыли и убытки" xfId="3064"/>
    <cellStyle name="_КВЛ 2007-2011ДОГМ_Бюджет по форме КТГ (последний)_ТЭП 8 мес 2011 (от 13.09.2011)" xfId="3065"/>
    <cellStyle name="_КВЛ 2007-2011ДОГМ_Бюджет по форме КТГ (последний)_ТЭП 8 мес 2011 (от 13.09.2011)_ДДС_Прямой" xfId="3066"/>
    <cellStyle name="_КВЛ 2007-2011ДОГМ_Бюджет по форме КТГ (последний)_ТЭП 8 мес 2011 (от 13.09.2011)_Прибыли и убытки" xfId="3067"/>
    <cellStyle name="_КВЛ 2007-2011ДОГМ_ВГО" xfId="3068"/>
    <cellStyle name="_КВЛ 2007-2011ДОГМ_ВГО_ДДС_Прямой" xfId="3069"/>
    <cellStyle name="_КВЛ 2007-2011ДОГМ_ВГО_Прибыли и убытки" xfId="3070"/>
    <cellStyle name="_КВЛ 2007-2011ДОГМ_ВГО_ТЭП 8 мес 2011 (от 13.09.2011)" xfId="3071"/>
    <cellStyle name="_КВЛ 2007-2011ДОГМ_ВГО_ТЭП 8 мес 2011 (от 13.09.2011)_ДДС_Прямой" xfId="3072"/>
    <cellStyle name="_КВЛ 2007-2011ДОГМ_ВГО_ТЭП 8 мес 2011 (от 13.09.2011)_Прибыли и убытки" xfId="3073"/>
    <cellStyle name="_КВЛ 2007-2011ДОГМ_Годов отчет 2008г." xfId="3074"/>
    <cellStyle name="_КВЛ 2007-2011ДОГМ_Годов отчет 2008г._ДДС_Прямой" xfId="3075"/>
    <cellStyle name="_КВЛ 2007-2011ДОГМ_Годов отчет 2008г._Прибыли и убытки" xfId="3076"/>
    <cellStyle name="_КВЛ 2007-2011ДОГМ_Годов отчет 2008г._ТЭП 8 мес 2011 (от 13.09.2011)" xfId="3077"/>
    <cellStyle name="_КВЛ 2007-2011ДОГМ_Годов отчет 2008г._ТЭП 8 мес 2011 (от 13.09.2011)_ДДС_Прямой" xfId="3078"/>
    <cellStyle name="_КВЛ 2007-2011ДОГМ_Годов отчет 2008г._ТЭП 8 мес 2011 (от 13.09.2011)_Прибыли и убытки" xfId="3079"/>
    <cellStyle name="_КВЛ 2007-2011ДОГМ_ДДС_Прямой" xfId="3080"/>
    <cellStyle name="_КВЛ 2007-2011ДОГМ_Инфор. услуги бюджет2009v3 (1)" xfId="3081"/>
    <cellStyle name="_КВЛ 2007-2011ДОГМ_Инфор. услуги бюджет2009v3 (1)_ДДС_Прямой" xfId="3082"/>
    <cellStyle name="_КВЛ 2007-2011ДОГМ_Инфор. услуги бюджет2009v3 (1)_Прибыли и убытки" xfId="3083"/>
    <cellStyle name="_КВЛ 2007-2011ДОГМ_Инфор. услуги бюджет2009v3 (1)_ТЭП 8 мес 2011 (от 13.09.2011)" xfId="3084"/>
    <cellStyle name="_КВЛ 2007-2011ДОГМ_Инфор. услуги бюджет2009v3 (1)_ТЭП 8 мес 2011 (от 13.09.2011)_ДДС_Прямой" xfId="3085"/>
    <cellStyle name="_КВЛ 2007-2011ДОГМ_Инфор. услуги бюджет2009v3 (1)_ТЭП 8 мес 2011 (от 13.09.2011)_Прибыли и убытки" xfId="3086"/>
    <cellStyle name="_КВЛ 2007-2011ДОГМ_Инфор. услуги бюджет2009v3 (2)" xfId="3087"/>
    <cellStyle name="_КВЛ 2007-2011ДОГМ_Инфор. услуги бюджет2009v3 (2)_ДДС_Прямой" xfId="3088"/>
    <cellStyle name="_КВЛ 2007-2011ДОГМ_Инфор. услуги бюджет2009v3 (2)_Прибыли и убытки" xfId="3089"/>
    <cellStyle name="_КВЛ 2007-2011ДОГМ_Инфор. услуги бюджет2009v3 (2)_ТЭП 8 мес 2011 (от 13.09.2011)" xfId="3090"/>
    <cellStyle name="_КВЛ 2007-2011ДОГМ_Инфор. услуги бюджет2009v3 (2)_ТЭП 8 мес 2011 (от 13.09.2011)_ДДС_Прямой" xfId="3091"/>
    <cellStyle name="_КВЛ 2007-2011ДОГМ_Инфор. услуги бюджет2009v3 (2)_ТЭП 8 мес 2011 (от 13.09.2011)_Прибыли и убытки" xfId="3092"/>
    <cellStyle name="_КВЛ 2007-2011ДОГМ_Консолидация 3НК2008 06.10.07 помесячно" xfId="3093"/>
    <cellStyle name="_КВЛ 2007-2011ДОГМ_Консолидация 3НК2008 06.10.07 помесячно_ДДС_Прямой" xfId="3094"/>
    <cellStyle name="_КВЛ 2007-2011ДОГМ_Консолидация 3НК2008 06.10.07 помесячно_Прибыли и убытки" xfId="3095"/>
    <cellStyle name="_КВЛ 2007-2011ДОГМ_Консолидация 3НК2008 06.10.07 помесячно_События, КазСод, ДОТОС - Ноябрь 2010" xfId="3096"/>
    <cellStyle name="_КВЛ 2007-2011ДОГМ_Консолидация 3НК2008 06.10.07 помесячно_События, КазСод, ДОТОС - Ноябрь 2010_ДДС_Прямой" xfId="3097"/>
    <cellStyle name="_КВЛ 2007-2011ДОГМ_Консолидация 3НК2008 06.10.07 помесячно_События, КазСод, ДОТОС - Ноябрь 2010_Прибыли и убытки" xfId="3098"/>
    <cellStyle name="_КВЛ 2007-2011ДОГМ_Консолидация 3НК2008 06.10.07 помесячно_События, КазСод, ДОТОС - Ноябрь 2010_ТЭП 8 мес 2011 (от 13.09.2011)" xfId="3099"/>
    <cellStyle name="_КВЛ 2007-2011ДОГМ_Консолидация 3НК2008 06.10.07 помесячно_События, КазСод, ДОТОС - Ноябрь 2010_ТЭП 8 мес 2011 (от 13.09.2011)_ДДС_Прямой" xfId="3100"/>
    <cellStyle name="_КВЛ 2007-2011ДОГМ_Консолидация 3НК2008 06.10.07 помесячно_События, КазСод, ДОТОС - Ноябрь 2010_ТЭП 8 мес 2011 (от 13.09.2011)_Прибыли и убытки" xfId="3101"/>
    <cellStyle name="_КВЛ 2007-2011ДОГМ_Консолидация 3НК2008 06.10.07 помесячно_ТЭП 8 мес 2011 (от 13.09.2011)" xfId="3102"/>
    <cellStyle name="_КВЛ 2007-2011ДОГМ_Консолидация 3НК2008 06.10.07 помесячно_ТЭП 8 мес 2011 (от 13.09.2011)_ДДС_Прямой" xfId="3103"/>
    <cellStyle name="_КВЛ 2007-2011ДОГМ_Консолидация 3НК2008 06.10.07 помесячно_ТЭП 8 мес 2011 (от 13.09.2011)_Прибыли и убытки" xfId="3104"/>
    <cellStyle name="_КВЛ 2007-2011ДОГМ_Прибыли и убытки" xfId="3105"/>
    <cellStyle name="_КВЛ 2007-2011ДОГМ_Свод 1 квартал 2008 для КТГ" xfId="3106"/>
    <cellStyle name="_КВЛ 2007-2011ДОГМ_Свод 1 квартал 2008 для КТГ_ДДС_Прямой" xfId="3107"/>
    <cellStyle name="_КВЛ 2007-2011ДОГМ_Свод 1 квартал 2008 для КТГ_Прибыли и убытки" xfId="3108"/>
    <cellStyle name="_КВЛ 2007-2011ДОГМ_Свод 1 квартал 2008 для КТГ_ТЭП 8 мес 2011 (от 13.09.2011)" xfId="3109"/>
    <cellStyle name="_КВЛ 2007-2011ДОГМ_Свод 1 квартал 2008 для КТГ_ТЭП 8 мес 2011 (от 13.09.2011)_ДДС_Прямой" xfId="3110"/>
    <cellStyle name="_КВЛ 2007-2011ДОГМ_Свод 1 квартал 2008 для КТГ_ТЭП 8 мес 2011 (от 13.09.2011)_Прибыли и убытки" xfId="3111"/>
    <cellStyle name="_КВЛ 2007-2011ДОГМ_События, КазСод, ДОТОС - Ноябрь 2010" xfId="3112"/>
    <cellStyle name="_КВЛ 2007-2011ДОГМ_События, КазСод, ДОТОС - Ноябрь 2010_ДДС_Прямой" xfId="3113"/>
    <cellStyle name="_КВЛ 2007-2011ДОГМ_События, КазСод, ДОТОС - Ноябрь 2010_Прибыли и убытки" xfId="3114"/>
    <cellStyle name="_КВЛ 2007-2011ДОГМ_События, КазСод, ДОТОС - Ноябрь 2010_ТЭП 8 мес 2011 (от 13.09.2011)" xfId="3115"/>
    <cellStyle name="_КВЛ 2007-2011ДОГМ_События, КазСод, ДОТОС - Ноябрь 2010_ТЭП 8 мес 2011 (от 13.09.2011)_ДДС_Прямой" xfId="3116"/>
    <cellStyle name="_КВЛ 2007-2011ДОГМ_События, КазСод, ДОТОС - Ноябрь 2010_ТЭП 8 мес 2011 (от 13.09.2011)_Прибыли и убытки" xfId="3117"/>
    <cellStyle name="_КВЛ 2007-2011ДОГМ_ТЭП 8 мес 2011 (от 13.09.2011)" xfId="3118"/>
    <cellStyle name="_КВЛ 2007-2011ДОГМ_ТЭП 8 мес 2011 (от 13.09.2011)_ДДС_Прямой" xfId="3119"/>
    <cellStyle name="_КВЛ 2007-2011ДОГМ_ТЭП 8 мес 2011 (от 13.09.2011)_Прибыли и убытки" xfId="3120"/>
    <cellStyle name="_КВЛ 2007-2011ДОГМ_Услуги связи бюджет 2009 (2) (1)" xfId="3121"/>
    <cellStyle name="_КВЛ 2007-2011ДОГМ_Услуги связи бюджет 2009 (2) (1)_ДДС_Прямой" xfId="3122"/>
    <cellStyle name="_КВЛ 2007-2011ДОГМ_Услуги связи бюджет 2009 (2) (1)_Прибыли и убытки" xfId="3123"/>
    <cellStyle name="_КВЛ 2007-2011ДОГМ_Услуги связи бюджет 2009 (2) (1)_ТЭП 8 мес 2011 (от 13.09.2011)" xfId="3124"/>
    <cellStyle name="_КВЛ 2007-2011ДОГМ_Услуги связи бюджет 2009 (2) (1)_ТЭП 8 мес 2011 (от 13.09.2011)_ДДС_Прямой" xfId="3125"/>
    <cellStyle name="_КВЛ 2007-2011ДОГМ_Услуги связи бюджет 2009 (2) (1)_ТЭП 8 мес 2011 (от 13.09.2011)_Прибыли и убытки" xfId="3126"/>
    <cellStyle name="_КВЛ 2007-2011ДОГМ_Холдинг Бюджет 2009" xfId="3127"/>
    <cellStyle name="_КВЛ 2007-2011ДОГМ_Холдинг Бюджет 2009_ДДС_Прямой" xfId="3128"/>
    <cellStyle name="_КВЛ 2007-2011ДОГМ_Холдинг Бюджет 2009_Прибыли и убытки" xfId="3129"/>
    <cellStyle name="_КВЛ 2007-2011ДОГМ_Холдинг Бюджет 2009_ТЭП 8 мес 2011 (от 13.09.2011)" xfId="3130"/>
    <cellStyle name="_КВЛ 2007-2011ДОГМ_Холдинг Бюджет 2009_ТЭП 8 мес 2011 (от 13.09.2011)_ДДС_Прямой" xfId="3131"/>
    <cellStyle name="_КВЛ 2007-2011ДОГМ_Холдинг Бюджет 2009_ТЭП 8 мес 2011 (от 13.09.2011)_Прибыли и убытки" xfId="3132"/>
    <cellStyle name="_КВЛ 2007-2011ДОГМ_Элиминация 2008 корректировка 1" xfId="3133"/>
    <cellStyle name="_КВЛ 2007-2011ДОГМ_Элиминация 2008 корректировка 1_ДДС_Прямой" xfId="3134"/>
    <cellStyle name="_КВЛ 2007-2011ДОГМ_Элиминация 2008 корректировка 1_Прибыли и убытки" xfId="3135"/>
    <cellStyle name="_КВЛ 2007-2011ДОГМ_Элиминация 2008 корректировка 1_События, КазСод, ДОТОС - Ноябрь 2010" xfId="3136"/>
    <cellStyle name="_КВЛ 2007-2011ДОГМ_Элиминация 2008 корректировка 1_События, КазСод, ДОТОС - Ноябрь 2010_ДДС_Прямой" xfId="3137"/>
    <cellStyle name="_КВЛ 2007-2011ДОГМ_Элиминация 2008 корректировка 1_События, КазСод, ДОТОС - Ноябрь 2010_Прибыли и убытки" xfId="3138"/>
    <cellStyle name="_КВЛ 2007-2011ДОГМ_Элиминация 2008 корректировка 1_События, КазСод, ДОТОС - Ноябрь 2010_ТЭП 8 мес 2011 (от 13.09.2011)" xfId="3139"/>
    <cellStyle name="_КВЛ 2007-2011ДОГМ_Элиминация 2008 корректировка 1_События, КазСод, ДОТОС - Ноябрь 2010_ТЭП 8 мес 2011 (от 13.09.2011)_ДДС_Прямой" xfId="3140"/>
    <cellStyle name="_КВЛ 2007-2011ДОГМ_Элиминация 2008 корректировка 1_События, КазСод, ДОТОС - Ноябрь 2010_ТЭП 8 мес 2011 (от 13.09.2011)_Прибыли и убытки" xfId="3141"/>
    <cellStyle name="_КВЛ 2007-2011ДОГМ_Элиминация 2008 корректировка 1_ТЭП 8 мес 2011 (от 13.09.2011)" xfId="3142"/>
    <cellStyle name="_КВЛ 2007-2011ДОГМ_Элиминация 2008 корректировка 1_ТЭП 8 мес 2011 (от 13.09.2011)_ДДС_Прямой" xfId="3143"/>
    <cellStyle name="_КВЛ 2007-2011ДОГМ_Элиминация 2008 корректировка 1_ТЭП 8 мес 2011 (от 13.09.2011)_Прибыли и убытки" xfId="3144"/>
    <cellStyle name="_КВЛ 2007-2011ДОГМ_Элиминация 2009" xfId="3145"/>
    <cellStyle name="_КВЛ 2007-2011ДОГМ_Элиминация 2009_ДДС_Прямой" xfId="3146"/>
    <cellStyle name="_КВЛ 2007-2011ДОГМ_Элиминация 2009_Прибыли и убытки" xfId="3147"/>
    <cellStyle name="_КВЛ 2007-2011ДОГМ_Элиминация 2009_ТЭП 8 мес 2011 (от 13.09.2011)" xfId="3148"/>
    <cellStyle name="_КВЛ 2007-2011ДОГМ_Элиминация 2009_ТЭП 8 мес 2011 (от 13.09.2011)_ДДС_Прямой" xfId="3149"/>
    <cellStyle name="_КВЛ 2007-2011ДОГМ_Элиминация 2009_ТЭП 8 мес 2011 (от 13.09.2011)_Прибыли и убытки" xfId="3150"/>
    <cellStyle name="_КВЛ ТЗ-07-11" xfId="3151"/>
    <cellStyle name="_КВЛ ТЗ-07-11_080603 Скор бюджет 2008 КТГ" xfId="3152"/>
    <cellStyle name="_КВЛ ТЗ-07-11_080603 Скор бюджет 2008 КТГ_ДДС_Прямой" xfId="3153"/>
    <cellStyle name="_КВЛ ТЗ-07-11_080603 Скор бюджет 2008 КТГ_Прибыли и убытки" xfId="3154"/>
    <cellStyle name="_КВЛ ТЗ-07-11_080603 Скор бюджет 2008 КТГ_ТЭП 8 мес 2011 (от 13.09.2011)" xfId="3155"/>
    <cellStyle name="_КВЛ ТЗ-07-11_080603 Скор бюджет 2008 КТГ_ТЭП 8 мес 2011 (от 13.09.2011)_ДДС_Прямой" xfId="3156"/>
    <cellStyle name="_КВЛ ТЗ-07-11_080603 Скор бюджет 2008 КТГ_ТЭП 8 мес 2011 (от 13.09.2011)_Прибыли и убытки" xfId="3157"/>
    <cellStyle name="_КВЛ ТЗ-07-11_090325 Форма Труд-0 КТГА" xfId="3158"/>
    <cellStyle name="_КВЛ ТЗ-07-11_090325 Форма Труд-0 КТГА_ДДС_Прямой" xfId="3159"/>
    <cellStyle name="_КВЛ ТЗ-07-11_090325 Форма Труд-0 КТГА_Прибыли и убытки" xfId="3160"/>
    <cellStyle name="_КВЛ ТЗ-07-11_090325 Форма Труд-0 КТГА_ТЭП 8 мес 2011 (от 13.09.2011)" xfId="3161"/>
    <cellStyle name="_КВЛ ТЗ-07-11_090325 Форма Труд-0 КТГА_ТЭП 8 мес 2011 (от 13.09.2011)_ДДС_Прямой" xfId="3162"/>
    <cellStyle name="_КВЛ ТЗ-07-11_090325 Форма Труд-0 КТГА_ТЭП 8 мес 2011 (от 13.09.2011)_Прибыли и убытки" xfId="3163"/>
    <cellStyle name="_КВЛ ТЗ-07-11_3НК2009 КОНСОЛИДАЦИЯ+" xfId="3164"/>
    <cellStyle name="_КВЛ ТЗ-07-11_3НК2009 КОНСОЛИДАЦИЯ+_ДДС_Прямой" xfId="3165"/>
    <cellStyle name="_КВЛ ТЗ-07-11_3НК2009 КОНСОЛИДАЦИЯ+_Прибыли и убытки" xfId="3166"/>
    <cellStyle name="_КВЛ ТЗ-07-11_Анализ отклонений БП 2008+ 230708" xfId="3167"/>
    <cellStyle name="_КВЛ ТЗ-07-11_Анализ отклонений БП 2008+ 230708_ДДС_Прямой" xfId="3168"/>
    <cellStyle name="_КВЛ ТЗ-07-11_Анализ отклонений БП 2008+ 230708_Прибыли и убытки" xfId="3169"/>
    <cellStyle name="_КВЛ ТЗ-07-11_Анализ отклонений БП 2008+ 230708_События, КазСод, ДОТОС - Ноябрь 2010" xfId="3170"/>
    <cellStyle name="_КВЛ ТЗ-07-11_Анализ отклонений БП 2008+ 230708_События, КазСод, ДОТОС - Ноябрь 2010_ДДС_Прямой" xfId="3171"/>
    <cellStyle name="_КВЛ ТЗ-07-11_Анализ отклонений БП 2008+ 230708_События, КазСод, ДОТОС - Ноябрь 2010_Прибыли и убытки" xfId="3172"/>
    <cellStyle name="_КВЛ ТЗ-07-11_БИЗНЕС-ПЛАН КТГ 2008 корректировка 1" xfId="3173"/>
    <cellStyle name="_КВЛ ТЗ-07-11_БИЗНЕС-ПЛАН КТГ 2008 корректировка 1_ДДС_Прямой" xfId="3174"/>
    <cellStyle name="_КВЛ ТЗ-07-11_БИЗНЕС-ПЛАН КТГ 2008 корректировка 1_Прибыли и убытки" xfId="3175"/>
    <cellStyle name="_КВЛ ТЗ-07-11_БИЗНЕС-ПЛАН КТГ 2008 корректировка 1_События, КазСод, ДОТОС - Ноябрь 2010" xfId="3176"/>
    <cellStyle name="_КВЛ ТЗ-07-11_БИЗНЕС-ПЛАН КТГ 2008 корректировка 1_События, КазСод, ДОТОС - Ноябрь 2010_ДДС_Прямой" xfId="3177"/>
    <cellStyle name="_КВЛ ТЗ-07-11_БИЗНЕС-ПЛАН КТГ 2008 корректировка 1_События, КазСод, ДОТОС - Ноябрь 2010_Прибыли и убытки" xfId="3178"/>
    <cellStyle name="_КВЛ ТЗ-07-11_БП 2008-2010 04.06.08 (самый последний)" xfId="3179"/>
    <cellStyle name="_КВЛ ТЗ-07-11_БП 2008-2010 04.06.08 (самый последний)_ДДС_Прямой" xfId="3180"/>
    <cellStyle name="_КВЛ ТЗ-07-11_БП 2008-2010 04.06.08 (самый последний)_Прибыли и убытки" xfId="3181"/>
    <cellStyle name="_КВЛ ТЗ-07-11_БП 2008-2010 04.06.08 (самый последний)_События, КазСод, ДОТОС - Ноябрь 2010" xfId="3182"/>
    <cellStyle name="_КВЛ ТЗ-07-11_БП 2008-2010 04.06.08 (самый последний)_События, КазСод, ДОТОС - Ноябрь 2010_ДДС_Прямой" xfId="3183"/>
    <cellStyle name="_КВЛ ТЗ-07-11_БП 2008-2010 04.06.08 (самый последний)_События, КазСод, ДОТОС - Ноябрь 2010_Прибыли и убытки" xfId="3184"/>
    <cellStyle name="_КВЛ ТЗ-07-11_Бюджет 2009" xfId="3185"/>
    <cellStyle name="_КВЛ ТЗ-07-11_Бюджет 2009 (формы для КТГ)" xfId="3186"/>
    <cellStyle name="_КВЛ ТЗ-07-11_Бюджет 2009 (формы для КТГ)_ДДС_Прямой" xfId="3187"/>
    <cellStyle name="_КВЛ ТЗ-07-11_Бюджет 2009 (формы для КТГ)_Прибыли и убытки" xfId="3188"/>
    <cellStyle name="_КВЛ ТЗ-07-11_Бюджет 2009_ДДС_Прямой" xfId="3189"/>
    <cellStyle name="_КВЛ ТЗ-07-11_Бюджет 2009_Прибыли и убытки" xfId="3190"/>
    <cellStyle name="_КВЛ ТЗ-07-11_Бюджет 2009_События, КазСод, ДОТОС - Ноябрь 2010" xfId="3191"/>
    <cellStyle name="_КВЛ ТЗ-07-11_Бюджет 2009_События, КазСод, ДОТОС - Ноябрь 2010_ДДС_Прямой" xfId="3192"/>
    <cellStyle name="_КВЛ ТЗ-07-11_Бюджет 2009_События, КазСод, ДОТОС - Ноябрь 2010_Прибыли и убытки" xfId="3193"/>
    <cellStyle name="_КВЛ ТЗ-07-11_Бюджет по форме КТГ (последний)" xfId="3194"/>
    <cellStyle name="_КВЛ ТЗ-07-11_Бюджет по форме КТГ (последний)_ДДС_Прямой" xfId="3195"/>
    <cellStyle name="_КВЛ ТЗ-07-11_Бюджет по форме КТГ (последний)_Прибыли и убытки" xfId="3196"/>
    <cellStyle name="_КВЛ ТЗ-07-11_Бюджет по форме КТГ (последний)_События, КазСод, ДОТОС - Ноябрь 2010" xfId="3197"/>
    <cellStyle name="_КВЛ ТЗ-07-11_Бюджет по форме КТГ (последний)_События, КазСод, ДОТОС - Ноябрь 2010_ДДС_Прямой" xfId="3198"/>
    <cellStyle name="_КВЛ ТЗ-07-11_Бюджет по форме КТГ (последний)_События, КазСод, ДОТОС - Ноябрь 2010_Прибыли и убытки" xfId="3199"/>
    <cellStyle name="_КВЛ ТЗ-07-11_ВГО" xfId="3200"/>
    <cellStyle name="_КВЛ ТЗ-07-11_ВГО_ДДС_Прямой" xfId="3201"/>
    <cellStyle name="_КВЛ ТЗ-07-11_ВГО_Прибыли и убытки" xfId="3202"/>
    <cellStyle name="_КВЛ ТЗ-07-11_Годов отчет 2008г." xfId="3203"/>
    <cellStyle name="_КВЛ ТЗ-07-11_Годов отчет 2008г._ДДС_Прямой" xfId="3204"/>
    <cellStyle name="_КВЛ ТЗ-07-11_Годов отчет 2008г._Прибыли и убытки" xfId="3205"/>
    <cellStyle name="_КВЛ ТЗ-07-11_ДДС_Прямой" xfId="3206"/>
    <cellStyle name="_КВЛ ТЗ-07-11_Инфор. услуги бюджет2009v3 (1)" xfId="3207"/>
    <cellStyle name="_КВЛ ТЗ-07-11_Инфор. услуги бюджет2009v3 (1)_ДДС_Прямой" xfId="3208"/>
    <cellStyle name="_КВЛ ТЗ-07-11_Инфор. услуги бюджет2009v3 (1)_Прибыли и убытки" xfId="3209"/>
    <cellStyle name="_КВЛ ТЗ-07-11_Инфор. услуги бюджет2009v3 (2)" xfId="3210"/>
    <cellStyle name="_КВЛ ТЗ-07-11_Инфор. услуги бюджет2009v3 (2)_ДДС_Прямой" xfId="3211"/>
    <cellStyle name="_КВЛ ТЗ-07-11_Инфор. услуги бюджет2009v3 (2)_Прибыли и убытки" xfId="3212"/>
    <cellStyle name="_КВЛ ТЗ-07-11_Консолидация 3НК2008 06.10.07 помесячно" xfId="3213"/>
    <cellStyle name="_КВЛ ТЗ-07-11_Консолидация 3НК2008 06.10.07 помесячно_ДДС_Прямой" xfId="3214"/>
    <cellStyle name="_КВЛ ТЗ-07-11_Консолидация 3НК2008 06.10.07 помесячно_Прибыли и убытки" xfId="3215"/>
    <cellStyle name="_КВЛ ТЗ-07-11_Консолидация 3НК2008 06.10.07 помесячно_События, КазСод, ДОТОС - Ноябрь 2010" xfId="3216"/>
    <cellStyle name="_КВЛ ТЗ-07-11_Консолидация 3НК2008 06.10.07 помесячно_События, КазСод, ДОТОС - Ноябрь 2010_ДДС_Прямой" xfId="3217"/>
    <cellStyle name="_КВЛ ТЗ-07-11_Консолидация 3НК2008 06.10.07 помесячно_События, КазСод, ДОТОС - Ноябрь 2010_Прибыли и убытки" xfId="3218"/>
    <cellStyle name="_КВЛ ТЗ-07-11_Прибыли и убытки" xfId="3219"/>
    <cellStyle name="_КВЛ ТЗ-07-11_Свод 1 квартал 2008 для КТГ" xfId="3220"/>
    <cellStyle name="_КВЛ ТЗ-07-11_Свод 1 квартал 2008 для КТГ_ДДС_Прямой" xfId="3221"/>
    <cellStyle name="_КВЛ ТЗ-07-11_Свод 1 квартал 2008 для КТГ_Прибыли и убытки" xfId="3222"/>
    <cellStyle name="_КВЛ ТЗ-07-11_События, КазСод, ДОТОС - Ноябрь 2010" xfId="3223"/>
    <cellStyle name="_КВЛ ТЗ-07-11_События, КазСод, ДОТОС - Ноябрь 2010_ДДС_Прямой" xfId="3224"/>
    <cellStyle name="_КВЛ ТЗ-07-11_События, КазСод, ДОТОС - Ноябрь 2010_Прибыли и убытки" xfId="3225"/>
    <cellStyle name="_КВЛ ТЗ-07-11_ТЭП 8 мес 2011 (от 13.09.2011)" xfId="3226"/>
    <cellStyle name="_КВЛ ТЗ-07-11_ТЭП 8 мес 2011 (от 13.09.2011)_ДДС_Прямой" xfId="3227"/>
    <cellStyle name="_КВЛ ТЗ-07-11_ТЭП 8 мес 2011 (от 13.09.2011)_Прибыли и убытки" xfId="3228"/>
    <cellStyle name="_КВЛ ТЗ-07-11_Услуги связи бюджет 2009 (2) (1)" xfId="3229"/>
    <cellStyle name="_КВЛ ТЗ-07-11_Услуги связи бюджет 2009 (2) (1)_ДДС_Прямой" xfId="3230"/>
    <cellStyle name="_КВЛ ТЗ-07-11_Услуги связи бюджет 2009 (2) (1)_Прибыли и убытки" xfId="3231"/>
    <cellStyle name="_КВЛ ТЗ-07-11_Холдинг Бюджет 2009" xfId="3232"/>
    <cellStyle name="_КВЛ ТЗ-07-11_Холдинг Бюджет 2009_ДДС_Прямой" xfId="3233"/>
    <cellStyle name="_КВЛ ТЗ-07-11_Холдинг Бюджет 2009_Прибыли и убытки" xfId="3234"/>
    <cellStyle name="_КВЛ ТЗ-07-11_Элиминация 2008 корректировка 1" xfId="3235"/>
    <cellStyle name="_КВЛ ТЗ-07-11_Элиминация 2008 корректировка 1_ДДС_Прямой" xfId="3236"/>
    <cellStyle name="_КВЛ ТЗ-07-11_Элиминация 2008 корректировка 1_Прибыли и убытки" xfId="3237"/>
    <cellStyle name="_КВЛ ТЗ-07-11_Элиминация 2008 корректировка 1_События, КазСод, ДОТОС - Ноябрь 2010" xfId="3238"/>
    <cellStyle name="_КВЛ ТЗ-07-11_Элиминация 2008 корректировка 1_События, КазСод, ДОТОС - Ноябрь 2010_ДДС_Прямой" xfId="3239"/>
    <cellStyle name="_КВЛ ТЗ-07-11_Элиминация 2008 корректировка 1_События, КазСод, ДОТОС - Ноябрь 2010_Прибыли и убытки" xfId="3240"/>
    <cellStyle name="_КВЛ ТЗ-07-11_Элиминация 2009" xfId="3241"/>
    <cellStyle name="_КВЛ ТЗ-07-11_Элиминация 2009_ДДС_Прямой" xfId="3242"/>
    <cellStyle name="_КВЛ ТЗ-07-11_Элиминация 2009_Прибыли и убытки" xfId="3243"/>
    <cellStyle name="_Книга1" xfId="3244"/>
    <cellStyle name="_Книга1 2" xfId="3245"/>
    <cellStyle name="_Книга1 3" xfId="3246"/>
    <cellStyle name="_Книга1 3 2" xfId="3247"/>
    <cellStyle name="_Книга1 4" xfId="3248"/>
    <cellStyle name="_Книга1_PL" xfId="3249"/>
    <cellStyle name="_Книга1_Прибыли и убытки" xfId="3250"/>
    <cellStyle name="_Книга2" xfId="3251"/>
    <cellStyle name="_Книга2 2" xfId="3252"/>
    <cellStyle name="_Книга2 3" xfId="3253"/>
    <cellStyle name="_Книга2_ПР_Себестоимость" xfId="3254"/>
    <cellStyle name="_Книга3" xfId="3255"/>
    <cellStyle name="_Книга3_New Form10_2" xfId="3256"/>
    <cellStyle name="_Книга3_Nsi" xfId="3257"/>
    <cellStyle name="_Книга3_Nsi_1" xfId="3258"/>
    <cellStyle name="_Книга3_Nsi_139" xfId="3259"/>
    <cellStyle name="_Книга3_Nsi_140" xfId="3260"/>
    <cellStyle name="_Книга3_Nsi_140(Зах)" xfId="3261"/>
    <cellStyle name="_Книга3_Nsi_140_mod" xfId="3262"/>
    <cellStyle name="_Книга3_Summary" xfId="3263"/>
    <cellStyle name="_Книга3_Tax_form_1кв_3" xfId="3264"/>
    <cellStyle name="_Книга3_БКЭ" xfId="3265"/>
    <cellStyle name="_Книга5" xfId="3266"/>
    <cellStyle name="_Книга5_C03. A4. TS_KTG v 2" xfId="3267"/>
    <cellStyle name="_Книга5_Sheet1" xfId="3268"/>
    <cellStyle name="_Книга7" xfId="3269"/>
    <cellStyle name="_Книга7_New Form10_2" xfId="3270"/>
    <cellStyle name="_Книга7_Nsi" xfId="3271"/>
    <cellStyle name="_Книга7_Nsi_1" xfId="3272"/>
    <cellStyle name="_Книга7_Nsi_139" xfId="3273"/>
    <cellStyle name="_Книга7_Nsi_140" xfId="3274"/>
    <cellStyle name="_Книга7_Nsi_140(Зах)" xfId="3275"/>
    <cellStyle name="_Книга7_Nsi_140_mod" xfId="3276"/>
    <cellStyle name="_Книга7_Summary" xfId="3277"/>
    <cellStyle name="_Книга7_Tax_form_1кв_3" xfId="3278"/>
    <cellStyle name="_Книга7_БКЭ" xfId="3279"/>
    <cellStyle name="_Ком. услуги" xfId="3280"/>
    <cellStyle name="_Ком. услуги 2" xfId="3281"/>
    <cellStyle name="_Ком. услуги 3" xfId="3282"/>
    <cellStyle name="_Ком. услуги 3 2" xfId="3283"/>
    <cellStyle name="_Ком. услуги 4" xfId="3284"/>
    <cellStyle name="_Ком. услуги_PL" xfId="3285"/>
    <cellStyle name="_Ком. услуги_ПР_Себестоимость" xfId="3286"/>
    <cellStyle name="_Ком. услуги_Прибыли и убытки" xfId="3287"/>
    <cellStyle name="_Консол  фин отчет  по МСФО за 1-кв  2006г " xfId="3288"/>
    <cellStyle name="_Консол  фин отчет  по МСФО за 2005г с измен" xfId="3289"/>
    <cellStyle name="_Консол  фин отчет  по МСФО за 4-месяц   2006г (2)" xfId="3290"/>
    <cellStyle name="_Консол  фин отчет  по МСФО за 4-месяц   2006г (2) 2" xfId="3291"/>
    <cellStyle name="_Консол  фин отчет  по МСФО за 4-месяц   2006г (2) 2 2" xfId="3292"/>
    <cellStyle name="_Консол  фин отчет  по МСФО за 4-месяц   2006г (2) 3" xfId="3293"/>
    <cellStyle name="_Консол  фин отчет  по МСФО за 4-месяц   2006г (2)_PL" xfId="3294"/>
    <cellStyle name="_Консол  фин отчет  по МСФО за 4-месяц   2006г (2)_Прибыли и убытки" xfId="3295"/>
    <cellStyle name="_Консол  фин отчет  по МСФО за 5-м  2005г " xfId="3296"/>
    <cellStyle name="_Консолид Фин.Отч.РД КМГдля КМГ за 1 полугодие 2005г оконч." xfId="3297"/>
    <cellStyle name="_Консолид Фин.Отч.РД КМГдля КМГ за 1 полугодие 2005г оконч. 2" xfId="3298"/>
    <cellStyle name="_Консолид Фин.Отч.РД КМГдля КМГ за 1 полугодие 2005г оконч. 2 2" xfId="3299"/>
    <cellStyle name="_Консолид Фин.Отч.РД КМГдля КМГ за 1 полугодие 2005г оконч. 3" xfId="3300"/>
    <cellStyle name="_Консолид Фин.Отч.РД КМГдля КМГ за 1 полугодие 2005г оконч._PL" xfId="3301"/>
    <cellStyle name="_Консолид Фин.Отч.РД КМГдля КМГ за 1 полугодие 2005г оконч._Прибыли и убытки" xfId="3302"/>
    <cellStyle name="_Консолидация 3НК2008 061007" xfId="3303"/>
    <cellStyle name="_Консолидация бюджетов группы 3НКдубль 2" xfId="3304"/>
    <cellStyle name="_КОНСОЛИДИРОВАННЫЙ ОТЧЕТ I-кв.2007г АО КТГ для КМГ на 070507" xfId="3305"/>
    <cellStyle name="_Консолидированный Отчет АО КТГ за 6-месяцев 2007г." xfId="3306"/>
    <cellStyle name="_Копия ISA 06 2007 КМГ" xfId="3307"/>
    <cellStyle name="_Копия Консол  фин отчет  по МСФО за 2005г с измен_Aliya" xfId="3308"/>
    <cellStyle name="_Копия консолидированная финансовая отчетность КТГ за 2006 г " xfId="3309"/>
    <cellStyle name="_Копия Копия бюджет консолид за 2007-2009(1)" xfId="3310"/>
    <cellStyle name="_Копия Расчет добычи на 2010г  30 млн тн (план)" xfId="319"/>
    <cellStyle name="_Копия Расчет добычи на 2010г  30 млн тн (план)_ПП 2011-2 950 млн 06.06.12" xfId="320"/>
    <cellStyle name="_Копия Формы Отчета за 6-месяцев 2007г " xfId="3311"/>
    <cellStyle name="_корректировка июнь 2011" xfId="321"/>
    <cellStyle name="_корректировка июнь 2011 2" xfId="322"/>
    <cellStyle name="_корректировка июнь 2011 3" xfId="323"/>
    <cellStyle name="_корректировка июнь 2011 4" xfId="324"/>
    <cellStyle name="_корректировка июнь 2011_ПП 2013 Вар_1 1 (Англ) " xfId="325"/>
    <cellStyle name="_курс 117_KTG_N79_26.09.06" xfId="3312"/>
    <cellStyle name="_курс 117_KTG_N79_26.09.06_gulnar" xfId="3313"/>
    <cellStyle name="_лимит по рабочим" xfId="3314"/>
    <cellStyle name="_лимит по рабочим 2" xfId="3315"/>
    <cellStyle name="_Лист Microsoft Excel" xfId="3316"/>
    <cellStyle name="_Лист Microsoft Excel 2" xfId="3317"/>
    <cellStyle name="_Лист Microsoft Excel 3" xfId="3318"/>
    <cellStyle name="_Лист Microsoft Excel 3 2" xfId="3319"/>
    <cellStyle name="_Лист Microsoft Excel 4" xfId="3320"/>
    <cellStyle name="_Лист Microsoft Excel_PL" xfId="3321"/>
    <cellStyle name="_Лист Microsoft Excel_ПР_Себестоимость" xfId="3322"/>
    <cellStyle name="_Лист Microsoft Excel_Прибыли и убытки" xfId="3323"/>
    <cellStyle name="_Лист1" xfId="3324"/>
    <cellStyle name="_Лист1_1" xfId="3325"/>
    <cellStyle name="_Лист10" xfId="3326"/>
    <cellStyle name="_Лист10_C03. A4. TS_KTG v 2" xfId="3327"/>
    <cellStyle name="_Лист10_Sheet1" xfId="3328"/>
    <cellStyle name="_Лист11" xfId="3329"/>
    <cellStyle name="_Лист11_C03. A4. TS_KTG v 2" xfId="3330"/>
    <cellStyle name="_Лист11_Sheet1" xfId="3331"/>
    <cellStyle name="_мебель, оборудование инвентарь1207" xfId="3332"/>
    <cellStyle name="_мебель, оборудование инвентарь1207 2" xfId="3333"/>
    <cellStyle name="_мебель, оборудование инвентарь1207 2 2" xfId="3334"/>
    <cellStyle name="_мебель, оборудование инвентарь1207 3" xfId="3335"/>
    <cellStyle name="_мебель, оборудование инвентарь1207 4" xfId="3336"/>
    <cellStyle name="_мебель, оборудование инвентарь1207_ПР_Себестоимость" xfId="3337"/>
    <cellStyle name="_ММГ СС-2007" xfId="3338"/>
    <cellStyle name="_ММГ СС-2007 2" xfId="3339"/>
    <cellStyle name="_ММГ СС-2007 2 2" xfId="3340"/>
    <cellStyle name="_ММГ СС-2007 2 3" xfId="3341"/>
    <cellStyle name="_ММГ СС-2007 2_ДДС_Прямой" xfId="3342"/>
    <cellStyle name="_ММГ СС-2007 2_ПР_Себестоимость" xfId="3343"/>
    <cellStyle name="_ММГ СС-2007 2_ПР_Себестоимость_ДДС_Прямой" xfId="3344"/>
    <cellStyle name="_ММГ СС-2007 2_ПР_Себестоимость_Прибыли и убытки" xfId="3345"/>
    <cellStyle name="_ММГ СС-2007 2_Прибыли и убытки" xfId="3346"/>
    <cellStyle name="_ММГ СС-2007 3" xfId="3347"/>
    <cellStyle name="_ММГ СС-2007 3 2" xfId="3348"/>
    <cellStyle name="_ММГ СС-2007 3 2_ДДС_Прямой" xfId="3349"/>
    <cellStyle name="_ММГ СС-2007 3 2_Прибыли и убытки" xfId="3350"/>
    <cellStyle name="_ММГ СС-2007 3_ДДС_Прямой" xfId="3351"/>
    <cellStyle name="_ММГ СС-2007 3_Прибыли и убытки" xfId="3352"/>
    <cellStyle name="_ММГ СС-2007 4" xfId="3353"/>
    <cellStyle name="_ММГ СС-2007 5" xfId="3354"/>
    <cellStyle name="_ММГ СС-2007_1.5" xfId="3355"/>
    <cellStyle name="_ММГ СС-2007_1.5_ДДС_Прямой" xfId="3356"/>
    <cellStyle name="_ММГ СС-2007_1.5_Прибыли и убытки" xfId="3357"/>
    <cellStyle name="_ММГ СС-2007_2.1.11. Научно-исследовательские работы-1" xfId="3358"/>
    <cellStyle name="_ММГ СС-2007_2.1.12. Внедрение новой техники и технологий" xfId="3359"/>
    <cellStyle name="_ММГ СС-2007_2.5.2.7. Техобслуживание средств автоматики" xfId="3360"/>
    <cellStyle name="_ММГ СС-2007_2014 мес." xfId="3361"/>
    <cellStyle name="_ММГ СС-2007_2014 мес._2014 мес." xfId="3362"/>
    <cellStyle name="_ММГ СС-2007_6.3.8.1" xfId="3363"/>
    <cellStyle name="_ММГ СС-2007_6.3.8.2" xfId="3364"/>
    <cellStyle name="_ММГ СС-2007_6.3.8.3" xfId="3365"/>
    <cellStyle name="_ММГ СС-2007_6.3.8.4" xfId="3366"/>
    <cellStyle name="_ММГ СС-2007_6.3.8.5" xfId="3367"/>
    <cellStyle name="_ММГ СС-2007_PL" xfId="3368"/>
    <cellStyle name="_ММГ СС-2007_PL_ОМГ" xfId="3369"/>
    <cellStyle name="_ММГ СС-2007_PL_ОМГ_ДДС_Прямой" xfId="3370"/>
    <cellStyle name="_ММГ СС-2007_PL_ОМГ_Прибыли и убытки" xfId="3371"/>
    <cellStyle name="_ММГ СС-2007_PL_РД" xfId="3372"/>
    <cellStyle name="_ММГ СС-2007_PL_РД_ДДС_Прямой" xfId="3373"/>
    <cellStyle name="_ММГ СС-2007_PL_РД_Прибыли и убытки" xfId="3374"/>
    <cellStyle name="_ММГ СС-2007_Sheet1" xfId="3375"/>
    <cellStyle name="_ММГ СС-2007_ДДС_Прямой" xfId="3376"/>
    <cellStyle name="_ММГ СС-2007_пар расчета налогов" xfId="3377"/>
    <cellStyle name="_ММГ СС-2007_пар расчета налогов_ДДС_Прямой" xfId="3378"/>
    <cellStyle name="_ММГ СС-2007_пар расчета налогов_Прибыли и убытки" xfId="3379"/>
    <cellStyle name="_ММГ СС-2007_ПР_Себестоимость" xfId="3380"/>
    <cellStyle name="_ММГ СС-2007_ПР_Себестоимость_ДДС_Прямой" xfId="3381"/>
    <cellStyle name="_ММГ СС-2007_ПР_Себестоимость_Прибыли и убытки" xfId="3382"/>
    <cellStyle name="_ММГ СС-2007_Прибыли и убытки" xfId="3383"/>
    <cellStyle name="_ММГ СС-2007_Рассылка - Оперативка 9 мес 2010 от 02.11.2010" xfId="3384"/>
    <cellStyle name="_ММГ СС-2007_Рассылка - Оперативка 9 мес 2010 от 02.11.2010_ДДС_Прямой" xfId="3385"/>
    <cellStyle name="_ММГ СС-2007_Рассылка - Оперативка 9 мес 2010 от 02.11.2010_Прибыли и убытки" xfId="3386"/>
    <cellStyle name="_ММГ СС-2007_Расходы для презы" xfId="3387"/>
    <cellStyle name="_ММГ СС-2007_Расходы для презы_ДДС_Прямой" xfId="3388"/>
    <cellStyle name="_ММГ СС-2007_Расходы для презы_Прибыли и убытки" xfId="3389"/>
    <cellStyle name="_ММГ СС-2007_Свод MMR 03-2010 от 15.04.2010 - 11-00" xfId="3390"/>
    <cellStyle name="_ММГ СС-2007_Свод MMR 03-2010 от 15.04.2010 - 11-00_ДДС_Прямой" xfId="3391"/>
    <cellStyle name="_ММГ СС-2007_Свод MMR 03-2010 от 15.04.2010 - 11-00_Прибыли и убытки" xfId="3392"/>
    <cellStyle name="_ММГ СС-2007_Свод MMR 03-2010 от 15.04.2010 - 11-00_Рассылка - Оперативка 9 мес 2010 от 02.11.2010" xfId="3393"/>
    <cellStyle name="_ММГ СС-2007_Свод MMR 03-2010 от 15.04.2010 - 11-00_Рассылка - Оперативка 9 мес 2010 от 02.11.2010_ДДС_Прямой" xfId="3394"/>
    <cellStyle name="_ММГ СС-2007_Свод MMR 03-2010 от 15.04.2010 - 11-00_Рассылка - Оперативка 9 мес 2010 от 02.11.2010_Прибыли и убытки" xfId="3395"/>
    <cellStyle name="_ММГ СС-2007_Свод MMR 03-2010 от 15.04.2010 - 11-00_Расходы для презы" xfId="3396"/>
    <cellStyle name="_ММГ СС-2007_Свод MMR 03-2010 от 15.04.2010 - 11-00_Расходы для презы_ДДС_Прямой" xfId="3397"/>
    <cellStyle name="_ММГ СС-2007_Свод MMR 03-2010 от 15.04.2010 - 11-00_Расходы для презы_Прибыли и убытки" xfId="3398"/>
    <cellStyle name="_ММГ СС-2007_Фин показатели" xfId="3399"/>
    <cellStyle name="_ММГ СС-2007_Фин показатели_ДДС_Прямой" xfId="3400"/>
    <cellStyle name="_ММГ СС-2007_Фин показатели_Прибыли и убытки" xfId="3401"/>
    <cellStyle name="_МН_Анна" xfId="3402"/>
    <cellStyle name="_МН_Анна_C03. A4. TS_KTG v 2" xfId="3403"/>
    <cellStyle name="_МН_Анна_Sheet1" xfId="3404"/>
    <cellStyle name="_МН_Гуля2" xfId="3405"/>
    <cellStyle name="_МН_Гуля2_C03. A4. TS_KTG v 2" xfId="3406"/>
    <cellStyle name="_МН_Гуля2_Sheet1" xfId="3407"/>
    <cellStyle name="_МНУ " xfId="3408"/>
    <cellStyle name="_Модель по кодам_оконч. 2005" xfId="326"/>
    <cellStyle name="_Модель по кодам_оконч. 2005 2" xfId="327"/>
    <cellStyle name="_НЗП на 2003г." xfId="3409"/>
    <cellStyle name="_НЗП на 2003г._C03. A4. TS_KTG v 2" xfId="3410"/>
    <cellStyle name="_НЗП на 2003г._Sheet1" xfId="3411"/>
    <cellStyle name="_Новая форма суточного рапорта" xfId="328"/>
    <cellStyle name="_Новая форма суточного рапорта_ПП 2013 Вар_1 1 (Англ) " xfId="329"/>
    <cellStyle name="_О запросе информации - упр пр-вом_по исполнению ПП 2011   " xfId="3412"/>
    <cellStyle name="_о.с. и тмз на01.06.06г." xfId="3413"/>
    <cellStyle name="_Оборотка Восток new" xfId="330"/>
    <cellStyle name="_Оборотка Восток new 2" xfId="331"/>
    <cellStyle name="_ОДДС" xfId="3414"/>
    <cellStyle name="_Озен Елес  Информация к аудиту за  2005 г" xfId="3415"/>
    <cellStyle name="_ОЗР1" xfId="3416"/>
    <cellStyle name="_ОЗР1_C03. A4. TS_KTG v 2" xfId="3417"/>
    <cellStyle name="_ОЗР1_Sheet1" xfId="3418"/>
    <cellStyle name="_отдельная отчетность РД КМГ за 2005гс изм.." xfId="3419"/>
    <cellStyle name="_Отсроченный налог по КПН 2007г.Окончат." xfId="3420"/>
    <cellStyle name="_Отсроченный налог по КПН 2007г.Окончат._C03. A4. TS_KTG v 2" xfId="3421"/>
    <cellStyle name="_Отсроченный налог по КПН 2007г.Окончат._Sheet1" xfId="3422"/>
    <cellStyle name="_ОТЧЕТ для ДКФ    06 04 05  (6)" xfId="332"/>
    <cellStyle name="_ОТЧЕТ для ДКФ    06 04 05  (6) 2" xfId="333"/>
    <cellStyle name="_ОТЧЕТ для ДКФ    06 04 05  (6) 2 2" xfId="3423"/>
    <cellStyle name="_ОТЧЕТ для ДКФ    06 04 05  (6) 3" xfId="3424"/>
    <cellStyle name="_ОТЧЕТ для ДКФ    06 04 05  (6) 4" xfId="3425"/>
    <cellStyle name="_ОТЧЕТ ЗА 2006г К ЗАЩИТЕ " xfId="3426"/>
    <cellStyle name="_ОТЧЕТ ПО ИСПОЛНЕНИЮ БЮДЖЕТА (ОКОНЧАТ)" xfId="3427"/>
    <cellStyle name="_отчетность консолидированная за 1-кв 2007 (бух)" xfId="3428"/>
    <cellStyle name="_ОТЭ" xfId="3429"/>
    <cellStyle name="_ОТЭ 2" xfId="3430"/>
    <cellStyle name="_ПамятьГИС" xfId="334"/>
    <cellStyle name="_ПамятьГИС 2" xfId="335"/>
    <cellStyle name="_Перерасчет долевого дохода по доч ТОО" xfId="3431"/>
    <cellStyle name="_План добычи и сдачи на 3,0 млн тн" xfId="336"/>
    <cellStyle name="_План добычи и сдачи на 3,0 млн тн_ПП 2011-2 950 млн 06.06.12" xfId="337"/>
    <cellStyle name="_План ПИР и СМР от 16 06 11" xfId="338"/>
    <cellStyle name="_План ПИР и СМР от 16 06 11 2" xfId="339"/>
    <cellStyle name="_План ПИР и СМР от 16 06 11_бюджет2013(труба+ФА+НКТ)" xfId="340"/>
    <cellStyle name="_План ПИР и СМР от 16 06 11_прил4.6.2 КРС-2013(27скв с МКД)" xfId="341"/>
    <cellStyle name="_План развития ПТС на 2005-2010 (связи станционной части)" xfId="342"/>
    <cellStyle name="_План развития ПТС на 2005-2010 (связи станционной части) 2" xfId="343"/>
    <cellStyle name="_План развития ПТС на 2005-2010 (связи станционной части) 2 2" xfId="3432"/>
    <cellStyle name="_План развития ПТС на 2005-2010 (связи станционной части) 3" xfId="3433"/>
    <cellStyle name="_План развития ПТС на 2005-2010 (связи станционной части) 4" xfId="3434"/>
    <cellStyle name="_Платежный бюджет БП_2006." xfId="3435"/>
    <cellStyle name="_Платежный бюджет БП_2006. 2" xfId="3436"/>
    <cellStyle name="_Пояснения Тупеновой" xfId="3437"/>
    <cellStyle name="_ПП 2009г  разделы 1-11-  вариант 13" xfId="344"/>
    <cellStyle name="_ПП 2009г  разделы 1-11-  вариант 13 2" xfId="345"/>
    <cellStyle name="_ПП 2009г  разделы 1-11-  вариант 13_ПП 2012-2 900 млн 10 06 12" xfId="346"/>
    <cellStyle name="_ПП 2009г  разделы 1-11-  вариант 13_ПП 2013 Вар_1 1 (Англ) " xfId="347"/>
    <cellStyle name="_ПП 2012 для РД_4_1 вариант_2,995_2011" xfId="348"/>
    <cellStyle name="_ПП 2012 для РД_4_1 вариант_2,995_корректировка суточные дни" xfId="349"/>
    <cellStyle name="_ПП 2012-2 900 млн 10 06 12" xfId="350"/>
    <cellStyle name="_приборы" xfId="351"/>
    <cellStyle name="_приборы 2" xfId="352"/>
    <cellStyle name="_приборы_ПП 2013 Вар_1 1 (Англ) " xfId="353"/>
    <cellStyle name="_Прил 8Кратк. долг.деб.зд" xfId="3438"/>
    <cellStyle name="_Прил 8Кратк. долг.деб.зд 2" xfId="3439"/>
    <cellStyle name="_Прил 8Кратк. долг.деб.зд 2 2" xfId="3440"/>
    <cellStyle name="_Прил 8Кратк. долг.деб.зд 3" xfId="3441"/>
    <cellStyle name="_Прил 8Кратк. долг.деб.зд_PL" xfId="3442"/>
    <cellStyle name="_Прил 8Кратк. долг.деб.зд_Прибыли и убытки" xfId="3443"/>
    <cellStyle name="_прил12-04" xfId="3444"/>
    <cellStyle name="_Прилож - ООО  ЗН" xfId="3445"/>
    <cellStyle name="_Прилож - ООО  ЗН 2" xfId="3446"/>
    <cellStyle name="_Прилож 1 ОАО Сибнефть - Ноябрьскнефтегаз от 14.06" xfId="3447"/>
    <cellStyle name="_Прилож 1 ОАО Сибнефть - Ноябрьскнефтегаз от 14.06 2" xfId="3448"/>
    <cellStyle name="_Приложение 5" xfId="3449"/>
    <cellStyle name="_Приложение 6" xfId="3450"/>
    <cellStyle name="_Приложение 7Долг.деб.зад-ть" xfId="3451"/>
    <cellStyle name="_Приложение 7Долг.деб.зад-ть 2" xfId="3452"/>
    <cellStyle name="_Приложение 7Долг.деб.зад-ть 2 2" xfId="3453"/>
    <cellStyle name="_Приложение 7Долг.деб.зад-ть 3" xfId="3454"/>
    <cellStyle name="_Приложение 7Долг.деб.зад-ть_PL" xfId="3455"/>
    <cellStyle name="_Приложение 7Долг.деб.зад-ть_Прибыли и убытки" xfId="3456"/>
    <cellStyle name="_Приложения к формам отчетов" xfId="3457"/>
    <cellStyle name="_Приложения к формам отчетов за 1-кв 2006г (свод)" xfId="3458"/>
    <cellStyle name="_Приложения к формам отчетов за июнь 2006г" xfId="3459"/>
    <cellStyle name="_Приложения к формам отчетов за июнь 2006г 2" xfId="3460"/>
    <cellStyle name="_Приложения к формам отчетов за июнь 2006г 2 2" xfId="3461"/>
    <cellStyle name="_Приложения к формам отчетов за июнь 2006г 3" xfId="3462"/>
    <cellStyle name="_Приложения к формам отчетов за июнь 2006г_PL" xfId="3463"/>
    <cellStyle name="_Приложения к формам отчетов за июнь 2006г_Прибыли и убытки" xfId="3464"/>
    <cellStyle name="_Приложения к формам отчетов за май 2006г (свод)" xfId="3465"/>
    <cellStyle name="_Приложения к формам отчетов за май 2006г (свод) 2" xfId="3466"/>
    <cellStyle name="_Приложения к формам отчетов за май 2006г (свод) 2 2" xfId="3467"/>
    <cellStyle name="_Приложения к формам отчетов за май 2006г (свод) 3" xfId="3468"/>
    <cellStyle name="_Приложения к формам отчетов за май 2006г (свод)_PL" xfId="3469"/>
    <cellStyle name="_Приложения к формам отчетов за май 2006г (свод)_Прибыли и убытки" xfId="3470"/>
    <cellStyle name="_Программа на 2005г по направлениям -  от 10 06 05" xfId="3471"/>
    <cellStyle name="_Программа на 2005г по направлениям -  от 10 06 05 2" xfId="3472"/>
    <cellStyle name="_Проект Бюджета АХО на 2007 г.10.05.06" xfId="3473"/>
    <cellStyle name="_Проект Бюджета на 2006 г-c исправлениями" xfId="3474"/>
    <cellStyle name="_Проект скорр. бюджета 13.05.09г.(без расш.)" xfId="3475"/>
    <cellStyle name="_Проект скорр. бюджета 13.05.09г.(без расш.) 2" xfId="3476"/>
    <cellStyle name="_произв.цели - приложение к СНР_айгерим_09.11" xfId="3477"/>
    <cellStyle name="_произв.цели - приложение к СНР_айгерим_09.11 2" xfId="3478"/>
    <cellStyle name="_произв.цели - приложение к СНР_айгерим_09.11 2 2" xfId="3479"/>
    <cellStyle name="_произв.цели - приложение к СНР_айгерим_09.11 3" xfId="3480"/>
    <cellStyle name="_произв.цели - приложение к СНР_айгерим_09.11 4" xfId="3481"/>
    <cellStyle name="_Публикация 2005" xfId="3482"/>
    <cellStyle name="_Публикация 2005_A5.2-IFRS 7" xfId="3483"/>
    <cellStyle name="_Публикация 2005_A5.2-IFRS 7_ДДС_Прямой" xfId="3484"/>
    <cellStyle name="_Публикация 2005_A5.2-IFRS 7_Прибыли и убытки" xfId="3485"/>
    <cellStyle name="_Публикация 2005_A5.2-IFRS 7_События, КазСод, ДОТОС - Ноябрь 2010" xfId="3486"/>
    <cellStyle name="_Публикация 2005_A5.2-IFRS 7_События, КазСод, ДОТОС - Ноябрь 2010_ДДС_Прямой" xfId="3487"/>
    <cellStyle name="_Публикация 2005_A5.2-IFRS 7_События, КазСод, ДОТОС - Ноябрь 2010_Прибыли и убытки" xfId="3488"/>
    <cellStyle name="_Публикация 2005_Sheet1" xfId="3489"/>
    <cellStyle name="_Публикация 2005_Sheet1_ДДС_Прямой" xfId="3490"/>
    <cellStyle name="_Публикация 2005_Sheet1_Прибыли и убытки" xfId="3491"/>
    <cellStyle name="_Публикация 2005_Sheet1_События, КазСод, ДОТОС - Ноябрь 2010" xfId="3492"/>
    <cellStyle name="_Публикация 2005_Sheet1_События, КазСод, ДОТОС - Ноябрь 2010_ДДС_Прямой" xfId="3493"/>
    <cellStyle name="_Публикация 2005_Sheet1_События, КазСод, ДОТОС - Ноябрь 2010_Прибыли и убытки" xfId="3494"/>
    <cellStyle name="_Публикация 2005_ДДС_Прямой" xfId="3495"/>
    <cellStyle name="_Публикация 2005_Прибыли и убытки" xfId="3496"/>
    <cellStyle name="_Публикация 2005_События, КазСод, ДОТОС - Ноябрь 2010" xfId="3497"/>
    <cellStyle name="_Публикация 2005_События, КазСод, ДОТОС - Ноябрь 2010_ДДС_Прямой" xfId="3498"/>
    <cellStyle name="_Публикация 2005_События, КазСод, ДОТОС - Ноябрь 2010_Прибыли и убытки" xfId="3499"/>
    <cellStyle name="_Р3  прил3 3 грф бур-2011" xfId="354"/>
    <cellStyle name="_Р3  прил3 3 грф бур-2011_ПП 2011-2 950 млн 06.06.12" xfId="355"/>
    <cellStyle name="_Расчет добычи на 2010г. 2,8млн.тн " xfId="356"/>
    <cellStyle name="_Расчет добычи на 2010г. 2,8млн.тн _ПП 2011-2 950 млн 06.06.12" xfId="357"/>
    <cellStyle name="_Расчет добычи на 2010г. 2,9 млн.тн Ноябрь" xfId="358"/>
    <cellStyle name="_Расчет добычи на 2010г. 2,9 млн.тн Ноябрь_ПП 2011-2 950 млн 06.06.12" xfId="359"/>
    <cellStyle name="_Расчет добычи на 2010г. 2,9 млн.тн Ноябрь-2" xfId="360"/>
    <cellStyle name="_Расчет добычи на 2010г. 2,9 млн.тн Ноябрь-2_ПП 2011-2 950 млн 06.06.12" xfId="361"/>
    <cellStyle name="_Расчет добычи на 2010г. 3,00млн.тн " xfId="362"/>
    <cellStyle name="_Расчет добычи на 2010г. 3,00млн.тн _ПП 2011-2 950 млн 06.06.12" xfId="363"/>
    <cellStyle name="_Расчет добычи на 2010г. 3,1млн.тн_китай+Ю-3" xfId="364"/>
    <cellStyle name="_Расчет добычи на 2010г. 3,1млн.тн_китай+Ю-3_ПП 2011-2 950 млн 06.06.12" xfId="365"/>
    <cellStyle name="_Расчет добычи на 2012г 2.9млн.тн.(июнь)_1 вариант" xfId="366"/>
    <cellStyle name="_Расчет добычи на 2012г 2.9млн.тн.(июнь)_1 вариант_ПП 2011-2 950 млн 06.06.12" xfId="367"/>
    <cellStyle name="_Расчет добычи на 2012г 3 0000 тыс. тн (24 июнь)" xfId="368"/>
    <cellStyle name="_Расчет добычи на 2012г 3,100млн.тн" xfId="369"/>
    <cellStyle name="_Расчет добычи на 2012г 3100млн тн" xfId="370"/>
    <cellStyle name="_Расчет добычи на 3,125 млн.тн(для РД)" xfId="371"/>
    <cellStyle name="_Расчет добычи на 3,125 млн.тн(для РД)_ПП 2011-2 950 млн 06.06.12" xfId="372"/>
    <cellStyle name="_Расчет добычи на 3,180 млн.тн" xfId="373"/>
    <cellStyle name="_Расчет добычи на 3,180 млн.тн_ПП 2011-2 950 млн 06.06.12" xfId="374"/>
    <cellStyle name="_Расчет на тех.обслуж. спецтранспорта" xfId="3500"/>
    <cellStyle name="_Расчет себестоимости Аманегльдинского газа" xfId="3501"/>
    <cellStyle name="_Расчет себестоимости Аманегльдинского газа 2" xfId="3502"/>
    <cellStyle name="_Расчет себестоимости Аманегльдинского газа 3" xfId="3503"/>
    <cellStyle name="_Расчет ФОТ 2007год новый" xfId="3504"/>
    <cellStyle name="_Расчетная потребность на 01.01.08" xfId="375"/>
    <cellStyle name="_Расчетная потребность на 01.01.09" xfId="376"/>
    <cellStyle name="_Расшифровка Кап влож и соц сферы 02 11 06" xfId="3505"/>
    <cellStyle name="_Расшифровка Кап влож и соц сферы 02 11 06 2" xfId="3506"/>
    <cellStyle name="_Расшифровки аудиторам за 9 мес.2006 г." xfId="377"/>
    <cellStyle name="_Расшифровки аудиторам за 9 мес.2006 г. 2" xfId="378"/>
    <cellStyle name="_Расшифровки_1кв_2002" xfId="3507"/>
    <cellStyle name="_Регистрация договоров 2003" xfId="3508"/>
    <cellStyle name="_Регистрация договоров 2003 2" xfId="3509"/>
    <cellStyle name="_Регистрация договоров 2003 3" xfId="3510"/>
    <cellStyle name="_САС-БП 2004 г (2вариант)" xfId="3511"/>
    <cellStyle name="_САС-БП 2004 г (2вариант) 2" xfId="3512"/>
    <cellStyle name="_САС-БП 2004 г (2вариант) ЮКОС" xfId="3513"/>
    <cellStyle name="_САС-БП 2004 г (2вариант) ЮКОС 2" xfId="3514"/>
    <cellStyle name="_сверка для аудитора" xfId="379"/>
    <cellStyle name="_сверка для аудитора 2" xfId="380"/>
    <cellStyle name="_сверка для аудитора_A5.2-IFRS 7" xfId="3515"/>
    <cellStyle name="_сверка для аудитора_Sheet1" xfId="3516"/>
    <cellStyle name="_СВЕРКА ФАКТ 2006 с Ф.2Бух" xfId="3517"/>
    <cellStyle name="_Свод" xfId="3518"/>
    <cellStyle name="_Свод. Консол  фин отчет  по МСФО за 6 мес 2007 г." xfId="3519"/>
    <cellStyle name="_Себестоимость" xfId="3520"/>
    <cellStyle name="_Себестоимость 2" xfId="3521"/>
    <cellStyle name="_Себестоимость 3" xfId="3522"/>
    <cellStyle name="_сентябрь -посл. вариант ЖГРЭС 2007" xfId="3523"/>
    <cellStyle name="_Скорр.бюдж. 2006 г.(с КТО 24.10.)" xfId="381"/>
    <cellStyle name="_Скорр.бюдж. 2006 г.(с КТО 24.10.) 2" xfId="382"/>
    <cellStyle name="_СКОРРЕКТИРОВАННЫЙ БЮДЖЕТ 2007дубль2" xfId="3524"/>
    <cellStyle name="_Смета по АП" xfId="3525"/>
    <cellStyle name="_Смета по АП 2" xfId="3526"/>
    <cellStyle name="_Спецификация к договору Актобе" xfId="3527"/>
    <cellStyle name="_Сравнительная по ИП Тбилиси" xfId="3528"/>
    <cellStyle name="_Сравнительная по ИП Тбилиси_События, КазСод, ДОТОС - Ноябрь 2010" xfId="3529"/>
    <cellStyle name="_Таблица по НДС Асхат" xfId="383"/>
    <cellStyle name="_Таблица по НДС Асхат 2" xfId="384"/>
    <cellStyle name="_титульник на 9-13" xfId="3530"/>
    <cellStyle name="_титульник на 9-13 2" xfId="3531"/>
    <cellStyle name="_ТОО Эмбаэнергомунай -2005г" xfId="3532"/>
    <cellStyle name="_Топливо по спецтрансп" xfId="3533"/>
    <cellStyle name="_Транспорт. расходы в Актау и по городу" xfId="3534"/>
    <cellStyle name="_Трансформация 25 04 05" xfId="385"/>
    <cellStyle name="_Утв СД Бюджет расшиф 29 12 05" xfId="3535"/>
    <cellStyle name="_Утв СД Бюджет расшиф 29 12 05 2" xfId="3536"/>
    <cellStyle name="_Утв СД Бюджет расшиф 29 12 05 2 2" xfId="3537"/>
    <cellStyle name="_Утв СД Бюджет расшиф 29 12 05 3" xfId="3538"/>
    <cellStyle name="_Утв СД Бюджет расшиф 29 12 05 4" xfId="3539"/>
    <cellStyle name="_Утв.бюджет  УПТОиКО-17-2011  от 10.01.11.г." xfId="3540"/>
    <cellStyle name="_Факт КТГ за 1-кв.2007г+." xfId="3541"/>
    <cellStyle name="_Фактический  Баланс  по МСФО с последними корректировками аудиторов за 2006 год" xfId="3542"/>
    <cellStyle name="_Фактический  Баланс  по МСФОс за 2006 год" xfId="3543"/>
    <cellStyle name="_Фин расшифровки (6) июнь 2005  СМЗ" xfId="3544"/>
    <cellStyle name="_Финотчет аудированный на 29.02.08" xfId="3545"/>
    <cellStyle name="_Финотчет за 1 квартал" xfId="3546"/>
    <cellStyle name="_Финотчетность за 6 мес.в разрезе 13" xfId="3547"/>
    <cellStyle name="_Финотчетность консолид. бух" xfId="3548"/>
    <cellStyle name="_Форма 29 сч" xfId="3549"/>
    <cellStyle name="_Форма 29 сч_C03. A4. TS_KTG v 2" xfId="3550"/>
    <cellStyle name="_Форма 29 сч_Sheet1" xfId="3551"/>
    <cellStyle name="_Форма 6-БК" xfId="3552"/>
    <cellStyle name="_Форма 6-БК 2" xfId="3553"/>
    <cellStyle name="_Форма 8НК" xfId="3554"/>
    <cellStyle name="_Форма 8НК 2" xfId="3555"/>
    <cellStyle name="_Форма дуль 2" xfId="3556"/>
    <cellStyle name="_Форма дуль 2 2" xfId="3557"/>
    <cellStyle name="_Форма дуль 2 3" xfId="3558"/>
    <cellStyle name="_Форма ФОТ" xfId="3559"/>
    <cellStyle name="_Форма ФОТ 2" xfId="3560"/>
    <cellStyle name="_Форма ФОТ 3" xfId="3561"/>
    <cellStyle name="_Формы 1НК,3НК,4НК,5НК,6НК.7НК_изм" xfId="3562"/>
    <cellStyle name="_Формы 1НК,3НК,4НК,5НК,6НК.7НК_изм 2" xfId="3563"/>
    <cellStyle name="_Формы 1НК,8НК" xfId="3564"/>
    <cellStyle name="_Формы 1НК,8НК 2" xfId="3565"/>
    <cellStyle name="_Формы БП_ Юкос (послед)" xfId="3566"/>
    <cellStyle name="_Формы БП_ Юкос (послед) 2" xfId="3567"/>
    <cellStyle name="_Формы для заводов" xfId="3568"/>
    <cellStyle name="_Формы для заводов_C03. A4. TS_KTG v 2" xfId="3569"/>
    <cellStyle name="_Формы для заводов_Sheet1" xfId="3570"/>
    <cellStyle name="_Формы за 6-м.2006г. (1,2,3)" xfId="3571"/>
    <cellStyle name="_Формы МСФО- для ДЧП КМГ-Финотчет-1 кв.2007 г." xfId="3572"/>
    <cellStyle name="_Формы МСФО доработ.14 12 05 ЗА 12 МЕСЯЦЕВ" xfId="3573"/>
    <cellStyle name="_Формы МСФОс для ДЧП(проект)  1 квартал 2006 (1)" xfId="3574"/>
    <cellStyle name="_Формы Отчета за 6-месяцев 2007г.250707" xfId="3575"/>
    <cellStyle name="_Формы Отчета за 9-месяцев 2007 г для КТГ 301007" xfId="3576"/>
    <cellStyle name="_Формы по инвестплану" xfId="3577"/>
    <cellStyle name="_Формы по инвестплану 2" xfId="3578"/>
    <cellStyle name="_Формы по инвестплану 3" xfId="3579"/>
    <cellStyle name="_формы по ип (4)" xfId="3580"/>
    <cellStyle name="_формы по ип (4) 2" xfId="3581"/>
    <cellStyle name="_формы по ип (4) 3" xfId="3582"/>
    <cellStyle name="_Формы по ип 17 окт  08 (2)" xfId="3583"/>
    <cellStyle name="_Формы по ип 17 окт  08 (2) 2" xfId="3584"/>
    <cellStyle name="_Формы по ип 17 окт  08 (2) 3" xfId="3585"/>
    <cellStyle name="_формы по ип 22 сент 08" xfId="3586"/>
    <cellStyle name="_формы по ип 22 сент 08 (2)" xfId="3587"/>
    <cellStyle name="_формы по ип 22 сент 08 2" xfId="3588"/>
    <cellStyle name="_формы по ип 22 сент 08 3" xfId="3589"/>
    <cellStyle name="_формы по ип 22 сент 08 4" xfId="3590"/>
    <cellStyle name="_формы по ип 22 сент 08 5" xfId="3591"/>
    <cellStyle name="_формы по ип 22 сент 08 6" xfId="3592"/>
    <cellStyle name="_формы по ип 22 сент 08 7" xfId="3593"/>
    <cellStyle name="_формы по ип 22 сент 08 8" xfId="3594"/>
    <cellStyle name="_Формы финанс отчетноти по Холдингу по МСФО за  2006  xls" xfId="386"/>
    <cellStyle name="_Холдинг Отчет за 1 полугодие  2007 (для КТГ)" xfId="3595"/>
    <cellStyle name="_Холдинг Отчет за 1 полугодие  2007-2 (для КТГ) (version 1)" xfId="3596"/>
    <cellStyle name="_шаблон к письму нк 03-8777" xfId="3597"/>
    <cellStyle name="_шаблон к письму нк 03-8777 2" xfId="3598"/>
    <cellStyle name="_Элиминация 2008 корректировка 1" xfId="3599"/>
    <cellStyle name="_Элиминация 2009" xfId="3600"/>
    <cellStyle name="_Элиминир РД" xfId="3601"/>
    <cellStyle name="_Элиминирование в форме №2" xfId="3602"/>
    <cellStyle name="_ЮКУГХ Баланс 1 кв. 2007г. конс" xfId="3603"/>
    <cellStyle name="_ЮКУГХ Баланс 4 кв. 2006г. конс" xfId="3604"/>
    <cellStyle name="_январь-май 2007" xfId="3605"/>
    <cellStyle name="’?‰? [0.00]_Sheet1" xfId="3606"/>
    <cellStyle name="’?‰?_Sheet1" xfId="3607"/>
    <cellStyle name="”€?ђ?‘?‚›?" xfId="3608"/>
    <cellStyle name="”€?ђ?‘?‚›? 2" xfId="3609"/>
    <cellStyle name="”€ЌЂЌ‘Ћ‚›‰" xfId="3610"/>
    <cellStyle name="”€ЌЂЌ‘Ћ‚›‰ 2" xfId="3611"/>
    <cellStyle name="”€қђқ‘һ‚›ү" xfId="3612"/>
    <cellStyle name="”€қђқ‘һ‚›ү 2" xfId="3613"/>
    <cellStyle name="”€љ‘€ђ?‚ђ??›?" xfId="3614"/>
    <cellStyle name="”€љ‘€ђ?‚ђ??›? 2" xfId="3615"/>
    <cellStyle name="”€Љ‘€ђҺ‚ЂҚҚ›ү" xfId="3616"/>
    <cellStyle name="”€Љ‘€ђҺ‚ЂҚҚ›ү 2" xfId="3617"/>
    <cellStyle name="”€Љ‘€ђЋ‚ЂЌЌ›‰" xfId="3618"/>
    <cellStyle name="”€Љ‘€ђЋ‚ЂЌЌ›‰ 2" xfId="3619"/>
    <cellStyle name="”ќђќ‘ћ‚›‰" xfId="387"/>
    <cellStyle name="”ќђќ‘ћ‚›‰ 2" xfId="388"/>
    <cellStyle name="”ќђќ‘ћ‚›‰ 2 2" xfId="3620"/>
    <cellStyle name="”ќђќ‘ћ‚›‰ 2 3" xfId="3621"/>
    <cellStyle name="”ќђќ‘ћ‚›‰ 2 3 2" xfId="3622"/>
    <cellStyle name="”ќђќ‘ћ‚›‰ 2 4" xfId="3623"/>
    <cellStyle name="”ќђќ‘ћ‚›‰ 2_PL" xfId="3624"/>
    <cellStyle name="”ќђќ‘ћ‚›‰ 3" xfId="3625"/>
    <cellStyle name="”ќђќ‘ћ‚›‰ 3 2" xfId="3626"/>
    <cellStyle name="”ќђќ‘ћ‚›‰ 4" xfId="3627"/>
    <cellStyle name="”ќђќ‘ћ‚›‰_~6262219" xfId="3628"/>
    <cellStyle name="”љ‘ђћ‚ђќќ›‰" xfId="389"/>
    <cellStyle name="”љ‘ђћ‚ђќќ›‰ 2" xfId="390"/>
    <cellStyle name="”љ‘ђћ‚ђќќ›‰ 2 2" xfId="3629"/>
    <cellStyle name="”љ‘ђћ‚ђќќ›‰ 2 3" xfId="3630"/>
    <cellStyle name="”љ‘ђћ‚ђќќ›‰ 2 3 2" xfId="3631"/>
    <cellStyle name="”љ‘ђћ‚ђќќ›‰ 2 4" xfId="3632"/>
    <cellStyle name="”љ‘ђћ‚ђќќ›‰ 2_PL" xfId="3633"/>
    <cellStyle name="”љ‘ђћ‚ђќќ›‰ 3" xfId="3634"/>
    <cellStyle name="”љ‘ђћ‚ђќќ›‰ 3 2" xfId="3635"/>
    <cellStyle name="”љ‘ђћ‚ђќќ›‰ 4" xfId="3636"/>
    <cellStyle name="”љ‘ђћ‚ђќќ›‰_~6262219" xfId="3637"/>
    <cellStyle name="„…?…†?›?" xfId="3638"/>
    <cellStyle name="„…?…†?›? 2" xfId="3639"/>
    <cellStyle name="„…ќ…†ќ›‰" xfId="391"/>
    <cellStyle name="„…ќ…†ќ›‰ 2" xfId="392"/>
    <cellStyle name="„…ќ…†ќ›‰ 2 2" xfId="3640"/>
    <cellStyle name="„…ќ…†ќ›‰ 2 3" xfId="3641"/>
    <cellStyle name="„…ќ…†ќ›‰ 2 3 2" xfId="3642"/>
    <cellStyle name="„…ќ…†ќ›‰ 2 4" xfId="3643"/>
    <cellStyle name="„…ќ…†ќ›‰ 2_PL" xfId="3644"/>
    <cellStyle name="„…ќ…†ќ›‰ 3" xfId="3645"/>
    <cellStyle name="„…ќ…†ќ›‰ 3 2" xfId="3646"/>
    <cellStyle name="„…ќ…†ќ›‰ 4" xfId="3647"/>
    <cellStyle name="„…ќ…†ќ›‰_~6262219" xfId="3648"/>
    <cellStyle name="„…қ…†қ›ү" xfId="3649"/>
    <cellStyle name="„…қ…†қ›ү 2" xfId="3650"/>
    <cellStyle name="€’???‚›?" xfId="3651"/>
    <cellStyle name="€’???‚›? 2" xfId="3652"/>
    <cellStyle name="€’һғһ‚›ү" xfId="3653"/>
    <cellStyle name="€’һғһ‚›ү 2" xfId="3654"/>
    <cellStyle name="€’ЋѓЋ‚›‰" xfId="3655"/>
    <cellStyle name="€’ЋѓЋ‚›‰ 2" xfId="3656"/>
    <cellStyle name="‡ђѓћ‹ћ‚ћљ1" xfId="393"/>
    <cellStyle name="‡ђѓћ‹ћ‚ћљ1 2" xfId="394"/>
    <cellStyle name="‡ђѓћ‹ћ‚ћљ1 2 2" xfId="3657"/>
    <cellStyle name="‡ђѓћ‹ћ‚ћљ1 2 3" xfId="3658"/>
    <cellStyle name="‡ђѓћ‹ћ‚ћљ1 2 4" xfId="3659"/>
    <cellStyle name="‡ђѓћ‹ћ‚ћљ1 2 4 2" xfId="3660"/>
    <cellStyle name="‡ђѓћ‹ћ‚ћљ1 2 5" xfId="3661"/>
    <cellStyle name="‡ђѓћ‹ћ‚ћљ1 2_PL" xfId="3662"/>
    <cellStyle name="‡ђѓћ‹ћ‚ћљ1 3" xfId="3663"/>
    <cellStyle name="‡ђѓћ‹ћ‚ћљ1 3 2" xfId="3664"/>
    <cellStyle name="‡ђѓћ‹ћ‚ћљ1 3 3" xfId="3665"/>
    <cellStyle name="‡ђѓћ‹ћ‚ћљ1 4" xfId="3666"/>
    <cellStyle name="‡ђѓћ‹ћ‚ћљ1 5" xfId="3667"/>
    <cellStyle name="‡ђѓћ‹ћ‚ћљ1 5 2" xfId="3668"/>
    <cellStyle name="‡ђѓћ‹ћ‚ћљ1 6" xfId="3669"/>
    <cellStyle name="‡ђѓћ‹ћ‚ћљ1 7" xfId="3670"/>
    <cellStyle name="‡ђѓћ‹ћ‚ћљ1_~6262219" xfId="3671"/>
    <cellStyle name="‡ђѓћ‹ћ‚ћљ2" xfId="395"/>
    <cellStyle name="‡ђѓћ‹ћ‚ћљ2 2" xfId="396"/>
    <cellStyle name="‡ђѓћ‹ћ‚ћљ2 2 2" xfId="3672"/>
    <cellStyle name="‡ђѓћ‹ћ‚ћљ2 2 3" xfId="3673"/>
    <cellStyle name="‡ђѓћ‹ћ‚ћљ2 2 4" xfId="3674"/>
    <cellStyle name="‡ђѓћ‹ћ‚ћљ2 2 4 2" xfId="3675"/>
    <cellStyle name="‡ђѓћ‹ћ‚ћљ2 2 5" xfId="3676"/>
    <cellStyle name="‡ђѓћ‹ћ‚ћљ2 2_PL" xfId="3677"/>
    <cellStyle name="‡ђѓћ‹ћ‚ћљ2 3" xfId="3678"/>
    <cellStyle name="‡ђѓћ‹ћ‚ћљ2 3 2" xfId="3679"/>
    <cellStyle name="‡ђѓћ‹ћ‚ћљ2 3 3" xfId="3680"/>
    <cellStyle name="‡ђѓћ‹ћ‚ћљ2 4" xfId="3681"/>
    <cellStyle name="‡ђѓћ‹ћ‚ћљ2 5" xfId="3682"/>
    <cellStyle name="‡ђѓћ‹ћ‚ћљ2 5 2" xfId="3683"/>
    <cellStyle name="‡ђѓћ‹ћ‚ћљ2 6" xfId="3684"/>
    <cellStyle name="‡ђѓћ‹ћ‚ћљ2 7" xfId="3685"/>
    <cellStyle name="‡ђѓћ‹ћ‚ћљ2_~6262219" xfId="3686"/>
    <cellStyle name="•W_Sheet1" xfId="3687"/>
    <cellStyle name="•WЏЂ_ЉO‰?—a‹?" xfId="397"/>
    <cellStyle name="’ћѓћ‚›‰" xfId="398"/>
    <cellStyle name="’ћѓћ‚›‰ 10" xfId="3688"/>
    <cellStyle name="’ћѓћ‚›‰ 11" xfId="3689"/>
    <cellStyle name="’ћѓћ‚›‰ 2" xfId="399"/>
    <cellStyle name="’ћѓћ‚›‰ 2 2" xfId="3690"/>
    <cellStyle name="’ћѓћ‚›‰ 2 3" xfId="3691"/>
    <cellStyle name="’ћѓћ‚›‰ 2 4" xfId="3692"/>
    <cellStyle name="’ћѓћ‚›‰ 2 4 2" xfId="3693"/>
    <cellStyle name="’ћѓћ‚›‰ 2 5" xfId="3694"/>
    <cellStyle name="’ћѓћ‚›‰ 2_PL" xfId="3695"/>
    <cellStyle name="’ћѓћ‚›‰ 3" xfId="3696"/>
    <cellStyle name="’ћѓћ‚›‰ 3 2" xfId="3697"/>
    <cellStyle name="’ћѓћ‚›‰ 3 3" xfId="3698"/>
    <cellStyle name="’ћѓћ‚›‰ 4" xfId="3699"/>
    <cellStyle name="’ћѓћ‚›‰ 5" xfId="3700"/>
    <cellStyle name="’ћѓћ‚›‰ 5 2" xfId="3701"/>
    <cellStyle name="’ћѓћ‚›‰ 6" xfId="3702"/>
    <cellStyle name="’ћѓћ‚›‰ 6 2" xfId="3703"/>
    <cellStyle name="’ћѓћ‚›‰ 7" xfId="3704"/>
    <cellStyle name="’ћѓћ‚›‰ 8" xfId="3705"/>
    <cellStyle name="’ћѓћ‚›‰ 9" xfId="3706"/>
    <cellStyle name="’ћѓћ‚›‰_~6262219" xfId="3707"/>
    <cellStyle name="" xfId="3708"/>
    <cellStyle name="" xfId="3709"/>
    <cellStyle name=" 2" xfId="3710"/>
    <cellStyle name=" 2" xfId="3711"/>
    <cellStyle name="_%% по кредиту" xfId="3712"/>
    <cellStyle name="_%% по кредиту" xfId="3713"/>
    <cellStyle name="_%% по кредиту 2" xfId="3714"/>
    <cellStyle name="_%% по кредиту 2" xfId="3715"/>
    <cellStyle name="_%% по кредиту_События, КазСод, ДОТОС - Ноябрь 2010" xfId="3716"/>
    <cellStyle name="_%% по кредиту_События, КазСод, ДОТОС - Ноябрь 2010" xfId="3717"/>
    <cellStyle name="_071130 Январь-ноябрь 2007г " xfId="3718"/>
    <cellStyle name="_071130 Январь-ноябрь 2007г " xfId="3719"/>
    <cellStyle name="_071130 Январь-ноябрь 2007г  2" xfId="3720"/>
    <cellStyle name="_071130 Январь-ноябрь 2007г  2" xfId="3721"/>
    <cellStyle name="_071130 Январь-ноябрь 2007г _4НК КТГ конс 010409 без КРГ" xfId="3722"/>
    <cellStyle name="_071130 Январь-ноябрь 2007г _4НК КТГ конс 010409 без КРГ" xfId="3723"/>
    <cellStyle name="_071130 Январь-ноябрь 2007г _ВГО КТГ" xfId="3724"/>
    <cellStyle name="_071130 Январь-ноябрь 2007г _ВГО КТГ" xfId="3725"/>
    <cellStyle name="_071130 Январь-ноябрь 2007г _ВГО КТГ 2" xfId="3726"/>
    <cellStyle name="_071130 Январь-ноябрь 2007г _ВГО КТГ 2" xfId="3727"/>
    <cellStyle name="_071130 Январь-ноябрь 2007г _ВГО КТГ_События, КазСод, ДОТОС - Ноябрь 2010" xfId="3728"/>
    <cellStyle name="_071130 Январь-ноябрь 2007г _ВГО КТГ_События, КазСод, ДОТОС - Ноябрь 2010" xfId="3729"/>
    <cellStyle name="_071130 Январь-ноябрь 2007г _Квартальный отчет" xfId="3730"/>
    <cellStyle name="_071130 Январь-ноябрь 2007г _Квартальный отчет" xfId="3731"/>
    <cellStyle name="_071130 Январь-ноябрь 2007г _Консол КВЛ 1 кв.2008" xfId="3732"/>
    <cellStyle name="_071130 Январь-ноябрь 2007г _Консол КВЛ 1 кв.2008" xfId="3733"/>
    <cellStyle name="_071130 Январь-ноябрь 2007г _Консол КВЛ 1 кв.2008 2" xfId="3734"/>
    <cellStyle name="_071130 Январь-ноябрь 2007г _Консол КВЛ 1 кв.2008 2" xfId="3735"/>
    <cellStyle name="_071130 Январь-ноябрь 2007г _Консол КВЛ 1 кв.2008_События, КазСод, ДОТОС - Ноябрь 2010" xfId="3736"/>
    <cellStyle name="_071130 Январь-ноябрь 2007г _Консол КВЛ 1 кв.2008_События, КазСод, ДОТОС - Ноябрь 2010" xfId="3737"/>
    <cellStyle name="_071130 Январь-ноябрь 2007г _Копия 9_ГодовОтч_ KMG-F-1310 1-24PR-84 4-24" xfId="3738"/>
    <cellStyle name="_071130 Январь-ноябрь 2007г _Копия 9_ГодовОтч_ KMG-F-1310 1-24PR-84 4-24" xfId="3739"/>
    <cellStyle name="_071130 Январь-ноябрь 2007г _Копия Труд" xfId="3740"/>
    <cellStyle name="_071130 Январь-ноябрь 2007г _Копия Труд" xfId="3741"/>
    <cellStyle name="_071130 Январь-ноябрь 2007г _Копия Труд 2" xfId="3742"/>
    <cellStyle name="_071130 Январь-ноябрь 2007г _Копия Труд 2" xfId="3743"/>
    <cellStyle name="_071130 Январь-ноябрь 2007г _Копия Труд_События, КазСод, ДОТОС - Ноябрь 2010" xfId="3744"/>
    <cellStyle name="_071130 Январь-ноябрь 2007г _Копия Труд_События, КазСод, ДОТОС - Ноябрь 2010" xfId="3745"/>
    <cellStyle name="_071130 Январь-ноябрь 2007г _ОТЧЕТ ПО ИСПОЛНЕНИЮ БЮДЖЕТА 2007 (скор)" xfId="3746"/>
    <cellStyle name="_071130 Январь-ноябрь 2007г _ОТЧЕТ ПО ИСПОЛНЕНИЮ БЮДЖЕТА 2007 (скор)" xfId="3747"/>
    <cellStyle name="_071130 Январь-ноябрь 2007г _Отчетза 1-кв." xfId="3748"/>
    <cellStyle name="_071130 Январь-ноябрь 2007г _Отчетза 1-кв." xfId="3749"/>
    <cellStyle name="_071130 Январь-ноябрь 2007г _Отчетза 1-кв. 2" xfId="3750"/>
    <cellStyle name="_071130 Январь-ноябрь 2007г _Отчетза 1-кв. 2" xfId="3751"/>
    <cellStyle name="_071130 Январь-ноябрь 2007г _Отчетза 1-кв._События, КазСод, ДОТОС - Ноябрь 2010" xfId="3752"/>
    <cellStyle name="_071130 Январь-ноябрь 2007г _Отчетза 1-кв._События, КазСод, ДОТОС - Ноябрь 2010" xfId="3753"/>
    <cellStyle name="_071130 Январь-ноябрь 2007г _События, КазСод, ДОТОС - Ноябрь 2010" xfId="3754"/>
    <cellStyle name="_071130 Январь-ноябрь 2007г _События, КазСод, ДОТОС - Ноябрь 2010" xfId="3755"/>
    <cellStyle name="_071130 Январь-ноябрь 2007г _Труд 2008" xfId="3756"/>
    <cellStyle name="_071130 Январь-ноябрь 2007г _Труд 2008" xfId="3757"/>
    <cellStyle name="_071130 Январь-ноябрь 2007г _Холдинг Бюджет 2008" xfId="3758"/>
    <cellStyle name="_071130 Январь-ноябрь 2007г _Холдинг Бюджет 2008" xfId="3759"/>
    <cellStyle name="_071130 Январь-ноябрь 2007г _Холдинг Бюджет 2009" xfId="3760"/>
    <cellStyle name="_071130 Январь-ноябрь 2007г _Холдинг Бюджет 2009" xfId="3761"/>
    <cellStyle name="_071130 Январь-ноябрь 2007г _Холдинг Мониторинг янв-май 2008" xfId="3762"/>
    <cellStyle name="_071130 Январь-ноябрь 2007г _Холдинг Мониторинг янв-май 2008" xfId="3763"/>
    <cellStyle name="_080603 Скор бюджет 2008 КТГ" xfId="3764"/>
    <cellStyle name="_080603 Скор бюджет 2008 КТГ" xfId="3765"/>
    <cellStyle name="_080603 Скор бюджет 2008 КТГ 2" xfId="3766"/>
    <cellStyle name="_080603 Скор бюджет 2008 КТГ 2" xfId="3767"/>
    <cellStyle name="_080603 Скор бюджет 2008 КТГ_События, КазСод, ДОТОС - Ноябрь 2010" xfId="3768"/>
    <cellStyle name="_080603 Скор бюджет 2008 КТГ_События, КазСод, ДОТОС - Ноябрь 2010" xfId="3769"/>
    <cellStyle name="_10НК скорр консол" xfId="3770"/>
    <cellStyle name="_10НК скорр консол" xfId="3771"/>
    <cellStyle name="_10НК скорр консол20.06" xfId="3772"/>
    <cellStyle name="_10НК скорр консол20.06" xfId="3773"/>
    <cellStyle name="_3НК" xfId="3774"/>
    <cellStyle name="_3НК" xfId="3775"/>
    <cellStyle name="_3НК 2" xfId="3776"/>
    <cellStyle name="_3НК 2" xfId="3777"/>
    <cellStyle name="_3НК_События, КазСод, ДОТОС - Ноябрь 2010" xfId="3778"/>
    <cellStyle name="_3НК_События, КазСод, ДОТОС - Ноябрь 2010" xfId="3779"/>
    <cellStyle name="_3НК2009 КОНСОЛИДАЦИЯ+" xfId="3780"/>
    <cellStyle name="_3НК2009 КОНСОЛИДАЦИЯ+" xfId="3781"/>
    <cellStyle name="_3НК2009 КОНСОЛИДАЦИЯ+ 2" xfId="3782"/>
    <cellStyle name="_3НК2009 КОНСОЛИДАЦИЯ+ 2" xfId="3783"/>
    <cellStyle name="_3НК2009 КОНСОЛИДАЦИЯ+_События, КазСод, ДОТОС - Ноябрь 2010" xfId="3784"/>
    <cellStyle name="_3НК2009 КОНСОЛИДАЦИЯ+_События, КазСод, ДОТОС - Ноябрь 2010" xfId="3785"/>
    <cellStyle name="_4НК КТГ конс 010409 без КРГ" xfId="3786"/>
    <cellStyle name="_4НК КТГ конс 010409 без КРГ" xfId="3787"/>
    <cellStyle name="_4НК КТГ конс 010409 без КРГ 2" xfId="3788"/>
    <cellStyle name="_4НК КТГ конс 010409 без КРГ 2" xfId="3789"/>
    <cellStyle name="_4НК КТГ конс 010409 без КРГ_События, КазСод, ДОТОС - Ноябрь 2010" xfId="3790"/>
    <cellStyle name="_4НК КТГ конс 010409 без КРГ_События, КазСод, ДОТОС - Ноябрь 2010" xfId="3791"/>
    <cellStyle name="_attachment2" xfId="3792"/>
    <cellStyle name="_attachment2" xfId="3793"/>
    <cellStyle name="_attachment2_Консол КВЛ 1 кв.2008" xfId="3794"/>
    <cellStyle name="_attachment2_Консол КВЛ 1 кв.2008" xfId="3795"/>
    <cellStyle name="_attachment2_Консол КВЛ 1 кв.2008 2" xfId="3796"/>
    <cellStyle name="_attachment2_Консол КВЛ 1 кв.2008 2" xfId="3797"/>
    <cellStyle name="_attachment2_Консол КВЛ 1 кв.2008_События, КазСод, ДОТОС - Ноябрь 2010" xfId="3798"/>
    <cellStyle name="_attachment2_Консол КВЛ 1 кв.2008_События, КазСод, ДОТОС - Ноябрь 2010" xfId="3799"/>
    <cellStyle name="_attachment2_Копия Труд" xfId="3800"/>
    <cellStyle name="_attachment2_Копия Труд" xfId="3801"/>
    <cellStyle name="_attachment2_Копия Труд 2" xfId="3802"/>
    <cellStyle name="_attachment2_Копия Труд 2" xfId="3803"/>
    <cellStyle name="_attachment2_Копия Труд_События, КазСод, ДОТОС - Ноябрь 2010" xfId="3804"/>
    <cellStyle name="_attachment2_Копия Труд_События, КазСод, ДОТОС - Ноябрь 2010" xfId="3805"/>
    <cellStyle name="_АГК исполнение бюджета за 2007 год" xfId="3806"/>
    <cellStyle name="_АГК исполнение бюджета за 2007 год" xfId="3807"/>
    <cellStyle name="_АГК исполнение бюджета за 2007 год_080603 Скор бюджет 2008 КТГ" xfId="3808"/>
    <cellStyle name="_АГК исполнение бюджета за 2007 год_080603 Скор бюджет 2008 КТГ" xfId="3809"/>
    <cellStyle name="_АГК исполнение бюджета за 2007 год_3НК" xfId="3810"/>
    <cellStyle name="_АГК исполнение бюджета за 2007 год_3НК" xfId="3811"/>
    <cellStyle name="_АГК исполнение бюджета за 2007 год_4НК КТГ конс 010409 без КРГ" xfId="3812"/>
    <cellStyle name="_АГК исполнение бюджета за 2007 год_4НК КТГ конс 010409 без КРГ" xfId="3813"/>
    <cellStyle name="_АГК исполнение бюджета за 2007 год_4НК КТГ конс 010409 без КРГ 2" xfId="3814"/>
    <cellStyle name="_АГК исполнение бюджета за 2007 год_4НК КТГ конс 010409 без КРГ 2" xfId="3815"/>
    <cellStyle name="_АГК исполнение бюджета за 2007 год_4НК КТГ конс 010409 без КРГ_События, КазСод, ДОТОС - Ноябрь 2010" xfId="3816"/>
    <cellStyle name="_АГК исполнение бюджета за 2007 год_4НК КТГ конс 010409 без КРГ_События, КазСод, ДОТОС - Ноябрь 2010" xfId="3817"/>
    <cellStyle name="_АГК исполнение бюджета за 2007 год_Копия Труд" xfId="3818"/>
    <cellStyle name="_АГК исполнение бюджета за 2007 год_Копия Труд" xfId="3819"/>
    <cellStyle name="_АГК исполнение бюджета за 2007 год_Копия Труд 2" xfId="3820"/>
    <cellStyle name="_АГК исполнение бюджета за 2007 год_Копия Труд 2" xfId="3821"/>
    <cellStyle name="_АГК исполнение бюджета за 2007 год_Копия Труд_События, КазСод, ДОТОС - Ноябрь 2010" xfId="3822"/>
    <cellStyle name="_АГК исполнение бюджета за 2007 год_Копия Труд_События, КазСод, ДОТОС - Ноябрь 2010" xfId="3823"/>
    <cellStyle name="_АГК отчет2007окон1" xfId="3824"/>
    <cellStyle name="_АГК отчет2007окон1" xfId="3825"/>
    <cellStyle name="_АГК отчет2007окон1_080603 Скор бюджет 2008 КТГ" xfId="3826"/>
    <cellStyle name="_АГК отчет2007окон1_080603 Скор бюджет 2008 КТГ" xfId="3827"/>
    <cellStyle name="_АГК отчет2007окон1_3НК" xfId="3828"/>
    <cellStyle name="_АГК отчет2007окон1_3НК" xfId="3829"/>
    <cellStyle name="_АГК отчет2007окон1_4НК КТГ конс 010409 без КРГ" xfId="3830"/>
    <cellStyle name="_АГК отчет2007окон1_4НК КТГ конс 010409 без КРГ" xfId="3831"/>
    <cellStyle name="_АГК отчет2007окон1_4НК КТГ конс 010409 без КРГ 2" xfId="3832"/>
    <cellStyle name="_АГК отчет2007окон1_4НК КТГ конс 010409 без КРГ 2" xfId="3833"/>
    <cellStyle name="_АГК отчет2007окон1_4НК КТГ конс 010409 без КРГ_События, КазСод, ДОТОС - Ноябрь 2010" xfId="3834"/>
    <cellStyle name="_АГК отчет2007окон1_4НК КТГ конс 010409 без КРГ_События, КазСод, ДОТОС - Ноябрь 2010" xfId="3835"/>
    <cellStyle name="_АГК отчет2007окон1_Копия Труд" xfId="3836"/>
    <cellStyle name="_АГК отчет2007окон1_Копия Труд" xfId="3837"/>
    <cellStyle name="_АГК отчет2007окон1_Копия Труд 2" xfId="3838"/>
    <cellStyle name="_АГК отчет2007окон1_Копия Труд 2" xfId="3839"/>
    <cellStyle name="_АГК отчет2007окон1_Копия Труд_События, КазСод, ДОТОС - Ноябрь 2010" xfId="3840"/>
    <cellStyle name="_АГК отчет2007окон1_Копия Труд_События, КазСод, ДОТОС - Ноябрь 2010" xfId="3841"/>
    <cellStyle name="_АГК Скор бюджет 2008" xfId="3842"/>
    <cellStyle name="_АГК Скор бюджет 2008" xfId="3843"/>
    <cellStyle name="_АГС исполнение бюджета 2007" xfId="3844"/>
    <cellStyle name="_АГС исполнение бюджета 2007" xfId="3845"/>
    <cellStyle name="_АГС исполнение бюджета 2007_080603 Скор бюджет 2008 КТГ" xfId="3846"/>
    <cellStyle name="_АГС исполнение бюджета 2007_080603 Скор бюджет 2008 КТГ" xfId="3847"/>
    <cellStyle name="_АГС исполнение бюджета 2007_3НК" xfId="3848"/>
    <cellStyle name="_АГС исполнение бюджета 2007_3НК" xfId="3849"/>
    <cellStyle name="_АГС исполнение бюджета 2007_4НК КТГ конс 010409 без КРГ" xfId="3850"/>
    <cellStyle name="_АГС исполнение бюджета 2007_4НК КТГ конс 010409 без КРГ" xfId="3851"/>
    <cellStyle name="_АГС исполнение бюджета 2007_4НК КТГ конс 010409 без КРГ 2" xfId="3852"/>
    <cellStyle name="_АГС исполнение бюджета 2007_4НК КТГ конс 010409 без КРГ 2" xfId="3853"/>
    <cellStyle name="_АГС исполнение бюджета 2007_4НК КТГ конс 010409 без КРГ_События, КазСод, ДОТОС - Ноябрь 2010" xfId="3854"/>
    <cellStyle name="_АГС исполнение бюджета 2007_4НК КТГ конс 010409 без КРГ_События, КазСод, ДОТОС - Ноябрь 2010" xfId="3855"/>
    <cellStyle name="_АГС исполнение бюджета 2007_Копия Труд" xfId="3856"/>
    <cellStyle name="_АГС исполнение бюджета 2007_Копия Труд" xfId="3857"/>
    <cellStyle name="_АГС исполнение бюджета 2007_Копия Труд 2" xfId="3858"/>
    <cellStyle name="_АГС исполнение бюджета 2007_Копия Труд 2" xfId="3859"/>
    <cellStyle name="_АГС исполнение бюджета 2007_Копия Труд_События, КазСод, ДОТОС - Ноябрь 2010" xfId="3860"/>
    <cellStyle name="_АГС исполнение бюджета 2007_Копия Труд_События, КазСод, ДОТОС - Ноябрь 2010" xfId="3861"/>
    <cellStyle name="_АГТ Исполнение бюджета 2007" xfId="3862"/>
    <cellStyle name="_АГТ Исполнение бюджета 2007" xfId="3863"/>
    <cellStyle name="_АГТ Исполнение бюджета 2007_080603 Скор бюджет 2008 КТГ" xfId="3864"/>
    <cellStyle name="_АГТ Исполнение бюджета 2007_080603 Скор бюджет 2008 КТГ" xfId="3865"/>
    <cellStyle name="_АГТ Исполнение бюджета 2007_3НК" xfId="3866"/>
    <cellStyle name="_АГТ Исполнение бюджета 2007_3НК" xfId="3867"/>
    <cellStyle name="_АГТ Исполнение бюджета 2007_4НК КТГ конс 010409 без КРГ" xfId="3868"/>
    <cellStyle name="_АГТ Исполнение бюджета 2007_4НК КТГ конс 010409 без КРГ" xfId="3869"/>
    <cellStyle name="_АГТ Исполнение бюджета 2007_4НК КТГ конс 010409 без КРГ 2" xfId="3870"/>
    <cellStyle name="_АГТ Исполнение бюджета 2007_4НК КТГ конс 010409 без КРГ 2" xfId="3871"/>
    <cellStyle name="_АГТ Исполнение бюджета 2007_4НК КТГ конс 010409 без КРГ_События, КазСод, ДОТОС - Ноябрь 2010" xfId="3872"/>
    <cellStyle name="_АГТ Исполнение бюджета 2007_4НК КТГ конс 010409 без КРГ_События, КазСод, ДОТОС - Ноябрь 2010" xfId="3873"/>
    <cellStyle name="_АГТ Исполнение бюджета 2007_Копия Труд" xfId="3874"/>
    <cellStyle name="_АГТ Исполнение бюджета 2007_Копия Труд" xfId="3875"/>
    <cellStyle name="_АГТ Исполнение бюджета 2007_Копия Труд 2" xfId="3876"/>
    <cellStyle name="_АГТ Исполнение бюджета 2007_Копия Труд 2" xfId="3877"/>
    <cellStyle name="_АГТ Исполнение бюджета 2007_Копия Труд_События, КазСод, ДОТОС - Ноябрь 2010" xfId="3878"/>
    <cellStyle name="_АГТ Исполнение бюджета 2007_Копия Труд_События, КазСод, ДОТОС - Ноябрь 2010" xfId="3879"/>
    <cellStyle name="_АГТ Скор бюджет 2008" xfId="3880"/>
    <cellStyle name="_АГТ Скор бюджет 2008" xfId="3881"/>
    <cellStyle name="_АЙМАК БЮДЖЕТ 2009 (уточн Амангельды)" xfId="3882"/>
    <cellStyle name="_АЙМАК БЮДЖЕТ 2009 (уточн Амангельды)" xfId="3883"/>
    <cellStyle name="_АЙМАК БЮДЖЕТ 2009 (уточн Амангельды) 2" xfId="3884"/>
    <cellStyle name="_АЙМАК БЮДЖЕТ 2009 (уточн Амангельды) 2" xfId="3885"/>
    <cellStyle name="_АЙМАК БЮДЖЕТ 2009 (уточн Амангельды)_События, КазСод, ДОТОС - Ноябрь 2010" xfId="3886"/>
    <cellStyle name="_АЙМАК БЮДЖЕТ 2009 (уточн Амангельды)_События, КазСод, ДОТОС - Ноябрь 2010" xfId="3887"/>
    <cellStyle name="_Анализ отклонений БП 2008+ 230708" xfId="3888"/>
    <cellStyle name="_Анализ отклонений БП 2008+ 230708" xfId="3889"/>
    <cellStyle name="_Анализ отклонений БП 2008+ 230708 2" xfId="3890"/>
    <cellStyle name="_Анализ отклонений БП 2008+ 230708 2" xfId="3891"/>
    <cellStyle name="_Анализ отклонений БП 2008+ 230708_События, КазСод, ДОТОС - Ноябрь 2010" xfId="3892"/>
    <cellStyle name="_Анализ отклонений БП 2008+ 230708_События, КазСод, ДОТОС - Ноябрь 2010" xfId="3893"/>
    <cellStyle name="_Бюджет 2007 (факт)" xfId="3894"/>
    <cellStyle name="_Бюджет 2007 (факт)" xfId="3895"/>
    <cellStyle name="_Бюджет 2007 (факт) 2" xfId="3896"/>
    <cellStyle name="_Бюджет 2007 (факт) 2" xfId="3897"/>
    <cellStyle name="_Бюджет 2007 (факт)_События, КазСод, ДОТОС - Ноябрь 2010" xfId="3898"/>
    <cellStyle name="_Бюджет 2007 (факт)_События, КазСод, ДОТОС - Ноябрь 2010" xfId="3899"/>
    <cellStyle name="_Бюджет 2008 для КТГ-1" xfId="3900"/>
    <cellStyle name="_Бюджет 2008 для КТГ-1" xfId="3901"/>
    <cellStyle name="_Бюджет 2008 для КТГ-1 2" xfId="3902"/>
    <cellStyle name="_Бюджет 2008 для КТГ-1 2" xfId="3903"/>
    <cellStyle name="_Бюджет 2008 для КТГ-1_События, КазСод, ДОТОС - Ноябрь 2010" xfId="3904"/>
    <cellStyle name="_Бюджет 2008 для КТГ-1_События, КазСод, ДОТОС - Ноябрь 2010" xfId="3905"/>
    <cellStyle name="_Бюджет 2009" xfId="3906"/>
    <cellStyle name="_Бюджет 2009" xfId="3907"/>
    <cellStyle name="_Бюджет 2009 (формы для КТГ)" xfId="3908"/>
    <cellStyle name="_Бюджет 2009 (формы для КТГ)" xfId="3909"/>
    <cellStyle name="_Бюджет 2009 2" xfId="3910"/>
    <cellStyle name="_Бюджет 2009 2" xfId="3911"/>
    <cellStyle name="_Бюджет 2009_События, КазСод, ДОТОС - Ноябрь 2010" xfId="3912"/>
    <cellStyle name="_Бюджет 2009_События, КазСод, ДОТОС - Ноябрь 2010" xfId="3913"/>
    <cellStyle name="_ВГО" xfId="3914"/>
    <cellStyle name="_ВГО" xfId="3915"/>
    <cellStyle name="_ВГО 2" xfId="3916"/>
    <cellStyle name="_ВГО 2" xfId="3917"/>
    <cellStyle name="_ВГО_События, КазСод, ДОТОС - Ноябрь 2010" xfId="3918"/>
    <cellStyle name="_ВГО_События, КазСод, ДОТОС - Ноябрь 2010" xfId="3919"/>
    <cellStyle name="_для Армана" xfId="3920"/>
    <cellStyle name="_для Армана" xfId="3921"/>
    <cellStyle name="_для Армана 2" xfId="3922"/>
    <cellStyle name="_для Армана 2" xfId="3923"/>
    <cellStyle name="_для Армана_События, КазСод, ДОТОС - Ноябрь 2010" xfId="3924"/>
    <cellStyle name="_для Армана_События, КазСод, ДОТОС - Ноябрь 2010" xfId="3925"/>
    <cellStyle name="_Капиталка" xfId="3926"/>
    <cellStyle name="_Капиталка" xfId="3927"/>
    <cellStyle name="_Капиталка 2" xfId="3928"/>
    <cellStyle name="_Капиталка 2" xfId="3929"/>
    <cellStyle name="_Капиталка_4НК КТГ конс 010409 без КРГ" xfId="3930"/>
    <cellStyle name="_Капиталка_4НК КТГ конс 010409 без КРГ" xfId="3931"/>
    <cellStyle name="_Капиталка_События, КазСод, ДОТОС - Ноябрь 2010" xfId="3932"/>
    <cellStyle name="_Капиталка_События, КазСод, ДОТОС - Ноябрь 2010" xfId="3933"/>
    <cellStyle name="_Капиталка_Холдинг Бюджет 2008" xfId="3934"/>
    <cellStyle name="_Капиталка_Холдинг Бюджет 2008" xfId="3935"/>
    <cellStyle name="_Капиталка_Холдинг Бюджет 2009" xfId="3936"/>
    <cellStyle name="_Капиталка_Холдинг Бюджет 2009" xfId="3937"/>
    <cellStyle name="_Квартальный отчет" xfId="3938"/>
    <cellStyle name="_Квартальный отчет" xfId="3939"/>
    <cellStyle name="_Книга1" xfId="3940"/>
    <cellStyle name="_Книга1" xfId="3941"/>
    <cellStyle name="_Книга1_080603 Скор бюджет 2008 КТГ" xfId="3942"/>
    <cellStyle name="_Книга1_080603 Скор бюджет 2008 КТГ" xfId="3943"/>
    <cellStyle name="_Книга1_3НК" xfId="3944"/>
    <cellStyle name="_Книга1_3НК" xfId="3945"/>
    <cellStyle name="_Книга1_4НК КТГ конс 010409 без КРГ" xfId="3946"/>
    <cellStyle name="_Книга1_4НК КТГ конс 010409 без КРГ" xfId="3947"/>
    <cellStyle name="_Книга1_4НК КТГ конс 010409 без КРГ 2" xfId="3948"/>
    <cellStyle name="_Книга1_4НК КТГ конс 010409 без КРГ 2" xfId="3949"/>
    <cellStyle name="_Книга1_4НК КТГ конс 010409 без КРГ_События, КазСод, ДОТОС - Ноябрь 2010" xfId="3950"/>
    <cellStyle name="_Книга1_4НК КТГ конс 010409 без КРГ_События, КазСод, ДОТОС - Ноябрь 2010" xfId="3951"/>
    <cellStyle name="_Книга1_Копия Труд" xfId="3952"/>
    <cellStyle name="_Книга1_Копия Труд" xfId="3953"/>
    <cellStyle name="_Книга1_Копия Труд 2" xfId="3954"/>
    <cellStyle name="_Книга1_Копия Труд 2" xfId="3955"/>
    <cellStyle name="_Книга1_Копия Труд_События, КазСод, ДОТОС - Ноябрь 2010" xfId="3956"/>
    <cellStyle name="_Книга1_Копия Труд_События, КазСод, ДОТОС - Ноябрь 2010" xfId="3957"/>
    <cellStyle name="_Консол КВЛ 1 кв.2008" xfId="3958"/>
    <cellStyle name="_Консол КВЛ 1 кв.2008" xfId="3959"/>
    <cellStyle name="_Консол КВЛ 1 кв.2008 2" xfId="3960"/>
    <cellStyle name="_Консол КВЛ 1 кв.2008 2" xfId="3961"/>
    <cellStyle name="_Консол КВЛ 1 кв.2008_События, КазСод, ДОТОС - Ноябрь 2010" xfId="3962"/>
    <cellStyle name="_Консол КВЛ 1 кв.2008_События, КазСод, ДОТОС - Ноябрь 2010" xfId="3963"/>
    <cellStyle name="_Консолидация 3НК2008 06.10.07 помесячно" xfId="3964"/>
    <cellStyle name="_Консолидация 3НК2008 06.10.07 помесячно" xfId="3965"/>
    <cellStyle name="_Консолидация 3НК2008 06.10.07 помесячно 2" xfId="3966"/>
    <cellStyle name="_Консолидация 3НК2008 06.10.07 помесячно 2" xfId="3967"/>
    <cellStyle name="_Консолидация 3НК2008 06.10.07 помесячно_События, КазСод, ДОТОС - Ноябрь 2010" xfId="3968"/>
    <cellStyle name="_Консолидация 3НК2008 06.10.07 помесячно_События, КазСод, ДОТОС - Ноябрь 2010" xfId="3969"/>
    <cellStyle name="_Консолидация 3НК2008 061007" xfId="3970"/>
    <cellStyle name="_Консолидация 3НК2008 061007" xfId="3971"/>
    <cellStyle name="_Консолидация 3НК2008 061007 2" xfId="3972"/>
    <cellStyle name="_Консолидация 3НК2008 061007 2" xfId="3973"/>
    <cellStyle name="_Консолидация 3НК2008 061007_События, КазСод, ДОТОС - Ноябрь 2010" xfId="3974"/>
    <cellStyle name="_Консолидация 3НК2008 061007_События, КазСод, ДОТОС - Ноябрь 2010" xfId="3975"/>
    <cellStyle name="_КОНСОЛИДИРОВАННЫЙ ОТЧЕТ I-кв.2007г АО КТГ для КМГ на 070507" xfId="3976"/>
    <cellStyle name="_КОНСОЛИДИРОВАННЫЙ ОТЧЕТ I-кв.2007г АО КТГ для КМГ на 070507" xfId="3977"/>
    <cellStyle name="_КОНСОЛИДИРОВАННЫЙ ОТЧЕТ I-кв.2007г АО КТГ для КМГ на 070507 2" xfId="3978"/>
    <cellStyle name="_КОНСОЛИДИРОВАННЫЙ ОТЧЕТ I-кв.2007г АО КТГ для КМГ на 070507 2" xfId="3979"/>
    <cellStyle name="_КОНСОЛИДИРОВАННЫЙ ОТЧЕТ I-кв.2007г АО КТГ для КМГ на 070507_События, КазСод, ДОТОС - Ноябрь 2010" xfId="3980"/>
    <cellStyle name="_КОНСОЛИДИРОВАННЫЙ ОТЧЕТ I-кв.2007г АО КТГ для КМГ на 070507_События, КазСод, ДОТОС - Ноябрь 2010" xfId="3981"/>
    <cellStyle name="_Копия 9_ГодовОтч_ KMG-F-1310 1-24PR-84 4-24" xfId="3982"/>
    <cellStyle name="_Копия 9_ГодовОтч_ KMG-F-1310 1-24PR-84 4-24" xfId="3983"/>
    <cellStyle name="_Копия Труд" xfId="3984"/>
    <cellStyle name="_Копия Труд" xfId="3985"/>
    <cellStyle name="_Копия Труд 2" xfId="3986"/>
    <cellStyle name="_Копия Труд 2" xfId="3987"/>
    <cellStyle name="_Копия Труд_События, КазСод, ДОТОС - Ноябрь 2010" xfId="3988"/>
    <cellStyle name="_Копия Труд_События, КазСод, ДОТОС - Ноябрь 2010" xfId="3989"/>
    <cellStyle name="_КТГ-А Исполнение бюдета 2007" xfId="3990"/>
    <cellStyle name="_КТГ-А Исполнение бюдета 2007" xfId="3991"/>
    <cellStyle name="_КТГ-А Исполнение бюдета 2007_080603 Скор бюджет 2008 КТГ" xfId="3992"/>
    <cellStyle name="_КТГ-А Исполнение бюдета 2007_080603 Скор бюджет 2008 КТГ" xfId="3993"/>
    <cellStyle name="_КТГ-А Исполнение бюдета 2007_3НК" xfId="3994"/>
    <cellStyle name="_КТГ-А Исполнение бюдета 2007_3НК" xfId="3995"/>
    <cellStyle name="_КТГ-А Исполнение бюдета 2007_4НК КТГ конс 010409 без КРГ" xfId="3996"/>
    <cellStyle name="_КТГ-А Исполнение бюдета 2007_4НК КТГ конс 010409 без КРГ" xfId="3997"/>
    <cellStyle name="_КТГ-А Исполнение бюдета 2007_4НК КТГ конс 010409 без КРГ 2" xfId="3998"/>
    <cellStyle name="_КТГ-А Исполнение бюдета 2007_4НК КТГ конс 010409 без КРГ 2" xfId="3999"/>
    <cellStyle name="_КТГ-А Исполнение бюдета 2007_4НК КТГ конс 010409 без КРГ_События, КазСод, ДОТОС - Ноябрь 2010" xfId="4000"/>
    <cellStyle name="_КТГ-А Исполнение бюдета 2007_4НК КТГ конс 010409 без КРГ_События, КазСод, ДОТОС - Ноябрь 2010" xfId="4001"/>
    <cellStyle name="_КТГ-А Исполнение бюдета 2007_Копия Труд" xfId="4002"/>
    <cellStyle name="_КТГ-А Исполнение бюдета 2007_Копия Труд" xfId="4003"/>
    <cellStyle name="_КТГ-А Исполнение бюдета 2007_Копия Труд 2" xfId="4004"/>
    <cellStyle name="_КТГ-А Исполнение бюдета 2007_Копия Труд 2" xfId="4005"/>
    <cellStyle name="_КТГ-А Исполнение бюдета 2007_Копия Труд_События, КазСод, ДОТОС - Ноябрь 2010" xfId="4006"/>
    <cellStyle name="_КТГ-А Исполнение бюдета 2007_Копия Труд_События, КазСод, ДОТОС - Ноябрь 2010" xfId="4007"/>
    <cellStyle name="_Мониторинг янв-декабрь 2007" xfId="4008"/>
    <cellStyle name="_Мониторинг янв-декабрь 2007" xfId="4009"/>
    <cellStyle name="_Мониторинг янв-декабрь 2007_Холдинг Мониторинг янв-май 2008" xfId="4010"/>
    <cellStyle name="_Мониторинг янв-декабрь 2007_Холдинг Мониторинг янв-май 2008" xfId="4011"/>
    <cellStyle name="_отчет 9 месяцев  по ФО 2008г" xfId="4012"/>
    <cellStyle name="_отчет 9 месяцев  по ФО 2008г" xfId="4013"/>
    <cellStyle name="_отчет 9 месяцев  по ФО 2008г 2" xfId="4014"/>
    <cellStyle name="_отчет 9 месяцев  по ФО 2008г 2" xfId="4015"/>
    <cellStyle name="_отчет 9 месяцев  по ФО 2008г_События, КазСод, ДОТОС - Ноябрь 2010" xfId="4016"/>
    <cellStyle name="_отчет 9 месяцев  по ФО 2008г_События, КазСод, ДОТОС - Ноябрь 2010" xfId="4017"/>
    <cellStyle name="_ОТЧЕТ ПО ИСПОЛНЕНИЮ БЮДЖЕТА 2007 (скор)" xfId="4018"/>
    <cellStyle name="_ОТЧЕТ ПО ИСПОЛНЕНИЮ БЮДЖЕТА 2007 (скор)" xfId="4019"/>
    <cellStyle name="_ОТЧЕТ ПО ИСПОЛНЕНИЮ БЮДЖЕТА 2007 (скор) 2" xfId="4020"/>
    <cellStyle name="_ОТЧЕТ ПО ИСПОЛНЕНИЮ БЮДЖЕТА 2007 (скор) 2" xfId="4021"/>
    <cellStyle name="_ОТЧЕТ ПО ИСПОЛНЕНИЮ БЮДЖЕТА 2007 (скор)_080603 Скор бюджет 2008 КТГ" xfId="4022"/>
    <cellStyle name="_ОТЧЕТ ПО ИСПОЛНЕНИЮ БЮДЖЕТА 2007 (скор)_080603 Скор бюджет 2008 КТГ" xfId="4023"/>
    <cellStyle name="_ОТЧЕТ ПО ИСПОЛНЕНИЮ БЮДЖЕТА 2007 (скор)_3НК" xfId="4024"/>
    <cellStyle name="_ОТЧЕТ ПО ИСПОЛНЕНИЮ БЮДЖЕТА 2007 (скор)_3НК" xfId="4025"/>
    <cellStyle name="_ОТЧЕТ ПО ИСПОЛНЕНИЮ БЮДЖЕТА 2007 (скор)_События, КазСод, ДОТОС - Ноябрь 2010" xfId="4026"/>
    <cellStyle name="_ОТЧЕТ ПО ИСПОЛНЕНИЮ БЮДЖЕТА 2007 (скор)_События, КазСод, ДОТОС - Ноябрь 2010" xfId="4027"/>
    <cellStyle name="_ОТЧЕТ ПО ИСПОЛНЕНИЮ БЮДЖЕТА 2007 (скор)_Холдинг Бюджет 2008" xfId="4028"/>
    <cellStyle name="_ОТЧЕТ ПО ИСПОЛНЕНИЮ БЮДЖЕТА 2007 (скор)_Холдинг Бюджет 2008" xfId="4029"/>
    <cellStyle name="_ОТЧЕТ ПО ИСПОЛНЕНИЮ БЮДЖЕТА 2007 (скор)_Холдинг Бюджет 2009" xfId="4030"/>
    <cellStyle name="_ОТЧЕТ ПО ИСПОЛНЕНИЮ БЮДЖЕТА 2007 (скор)_Холдинг Бюджет 2009" xfId="4031"/>
    <cellStyle name="_Отчетза 1-кв." xfId="4032"/>
    <cellStyle name="_Отчетза 1-кв." xfId="4033"/>
    <cellStyle name="_Отчетза 1-кв. 2" xfId="4034"/>
    <cellStyle name="_Отчетза 1-кв. 2" xfId="4035"/>
    <cellStyle name="_Отчетза 1-кв._События, КазСод, ДОТОС - Ноябрь 2010" xfId="4036"/>
    <cellStyle name="_Отчетза 1-кв._События, КазСод, ДОТОС - Ноябрь 2010" xfId="4037"/>
    <cellStyle name="_События, КазСод, ДОТОС - Ноябрь 2010" xfId="4038"/>
    <cellStyle name="_События, КазСод, ДОТОС - Ноябрь 2010" xfId="4039"/>
    <cellStyle name="_Труд 2008" xfId="4040"/>
    <cellStyle name="_Труд 2008" xfId="4041"/>
    <cellStyle name="_фин_отчет_1 квартал_2008" xfId="4042"/>
    <cellStyle name="_фин_отчет_1 квартал_2008" xfId="4043"/>
    <cellStyle name="_фин_отчет_1 квартал_2008 2" xfId="4044"/>
    <cellStyle name="_фин_отчет_1 квартал_2008 2" xfId="4045"/>
    <cellStyle name="_фин_отчет_1 квартал_2008_4НК КТГ конс 010409 без КРГ" xfId="4046"/>
    <cellStyle name="_фин_отчет_1 квартал_2008_4НК КТГ конс 010409 без КРГ" xfId="4047"/>
    <cellStyle name="_фин_отчет_1 квартал_2008_4НК КТГ конс 010409 без КРГ 2" xfId="4048"/>
    <cellStyle name="_фин_отчет_1 квартал_2008_4НК КТГ конс 010409 без КРГ 2" xfId="4049"/>
    <cellStyle name="_фин_отчет_1 квартал_2008_4НК КТГ конс 010409 без КРГ_События, КазСод, ДОТОС - Ноябрь 2010" xfId="4050"/>
    <cellStyle name="_фин_отчет_1 квартал_2008_4НК КТГ конс 010409 без КРГ_События, КазСод, ДОТОС - Ноябрь 2010" xfId="4051"/>
    <cellStyle name="_фин_отчет_1 квартал_2008_События, КазСод, ДОТОС - Ноябрь 2010" xfId="4052"/>
    <cellStyle name="_фин_отчет_1 квартал_2008_События, КазСод, ДОТОС - Ноябрь 2010" xfId="4053"/>
    <cellStyle name="_Форма 7-НК_КазТрансГаз" xfId="4054"/>
    <cellStyle name="_Форма 7-НК_КазТрансГаз" xfId="4055"/>
    <cellStyle name="_Форма 7-НК_КазТрансГаз свод" xfId="4056"/>
    <cellStyle name="_Форма 7-НК_КазТрансГаз свод" xfId="4057"/>
    <cellStyle name="_Форма 7-НК_КазТрансГаз свод.посл" xfId="4058"/>
    <cellStyle name="_Форма 7-НК_КазТрансГаз свод.посл" xfId="4059"/>
    <cellStyle name="_Форма 7-НК-3БК-KTG 20 10 2008" xfId="4060"/>
    <cellStyle name="_Форма 7-НК-3БК-KTG 20 10 2008" xfId="4061"/>
    <cellStyle name="_Холдинг Бюджет 2008" xfId="4062"/>
    <cellStyle name="_Холдинг Бюджет 2008" xfId="4063"/>
    <cellStyle name="_Холдинг Бюджет 2008_080603 Скор бюджет 2008 КТГ" xfId="4064"/>
    <cellStyle name="_Холдинг Бюджет 2008_080603 Скор бюджет 2008 КТГ" xfId="4065"/>
    <cellStyle name="_Холдинг Бюджет 2008_3НК" xfId="4066"/>
    <cellStyle name="_Холдинг Бюджет 2008_3НК" xfId="4067"/>
    <cellStyle name="_Холдинг Бюджет 2008_4НК КТГ конс 010409 без КРГ" xfId="4068"/>
    <cellStyle name="_Холдинг Бюджет 2008_4НК КТГ конс 010409 без КРГ" xfId="4069"/>
    <cellStyle name="_Холдинг Бюджет 2008_4НК КТГ конс 010409 без КРГ 2" xfId="4070"/>
    <cellStyle name="_Холдинг Бюджет 2008_4НК КТГ конс 010409 без КРГ 2" xfId="4071"/>
    <cellStyle name="_Холдинг Бюджет 2008_4НК КТГ конс 010409 без КРГ_События, КазСод, ДОТОС - Ноябрь 2010" xfId="4072"/>
    <cellStyle name="_Холдинг Бюджет 2008_4НК КТГ конс 010409 без КРГ_События, КазСод, ДОТОС - Ноябрь 2010" xfId="4073"/>
    <cellStyle name="_Холдинг Бюджет 2008_Копия Труд" xfId="4074"/>
    <cellStyle name="_Холдинг Бюджет 2008_Копия Труд" xfId="4075"/>
    <cellStyle name="_Холдинг Бюджет 2008_Копия Труд 2" xfId="4076"/>
    <cellStyle name="_Холдинг Бюджет 2008_Копия Труд 2" xfId="4077"/>
    <cellStyle name="_Холдинг Бюджет 2008_Копия Труд_События, КазСод, ДОТОС - Ноябрь 2010" xfId="4078"/>
    <cellStyle name="_Холдинг Бюджет 2008_Копия Труд_События, КазСод, ДОТОС - Ноябрь 2010" xfId="4079"/>
    <cellStyle name="_Холдинг Бюджет 2009" xfId="4080"/>
    <cellStyle name="_Холдинг Бюджет 2009" xfId="4081"/>
    <cellStyle name="_Холдинг Отчет за 1 кв 2007г (для КТГ)" xfId="4082"/>
    <cellStyle name="_Холдинг Отчет за 1 кв 2007г (для КТГ)" xfId="4083"/>
    <cellStyle name="_Холдинг Отчет за 1 кв 2007г (для КТГ) 2" xfId="4084"/>
    <cellStyle name="_Холдинг Отчет за 1 кв 2007г (для КТГ) 2" xfId="4085"/>
    <cellStyle name="_Холдинг Отчет за 1 кв 2007г (для КТГ)_4НК КТГ конс 010409 без КРГ" xfId="4086"/>
    <cellStyle name="_Холдинг Отчет за 1 кв 2007г (для КТГ)_4НК КТГ конс 010409 без КРГ" xfId="4087"/>
    <cellStyle name="_Холдинг Отчет за 1 кв 2007г (для КТГ)_4НК КТГ конс 010409 без КРГ 2" xfId="4088"/>
    <cellStyle name="_Холдинг Отчет за 1 кв 2007г (для КТГ)_4НК КТГ конс 010409 без КРГ 2" xfId="4089"/>
    <cellStyle name="_Холдинг Отчет за 1 кв 2007г (для КТГ)_4НК КТГ конс 010409 без КРГ_События, КазСод, ДОТОС - Ноябрь 2010" xfId="4090"/>
    <cellStyle name="_Холдинг Отчет за 1 кв 2007г (для КТГ)_4НК КТГ конс 010409 без КРГ_События, КазСод, ДОТОС - Ноябрь 2010" xfId="4091"/>
    <cellStyle name="_Холдинг Отчет за 1 кв 2007г (для КТГ)_События, КазСод, ДОТОС - Ноябрь 2010" xfId="4092"/>
    <cellStyle name="_Холдинг Отчет за 1 кв 2007г (для КТГ)_События, КазСод, ДОТОС - Ноябрь 2010" xfId="4093"/>
    <cellStyle name="_Элиминация 2008 корректировка 1" xfId="4094"/>
    <cellStyle name="_Элиминация 2008 корректировка 1" xfId="4095"/>
    <cellStyle name="_Элиминация 2008 корректировка 1 2" xfId="4096"/>
    <cellStyle name="_Элиминация 2008 корректировка 1 2" xfId="4097"/>
    <cellStyle name="_Элиминация 2008 корректировка 1_События, КазСод, ДОТОС - Ноябрь 2010" xfId="4098"/>
    <cellStyle name="_Элиминация 2008 корректировка 1_События, КазСод, ДОТОС - Ноябрь 2010" xfId="4099"/>
    <cellStyle name="_Элиминация 2009" xfId="4100"/>
    <cellStyle name="_Элиминация 2009" xfId="4101"/>
    <cellStyle name="_янв-дек_ 2007" xfId="4102"/>
    <cellStyle name="_янв-дек_ 2007" xfId="4103"/>
    <cellStyle name="_янв-дек_ 2007_Консол КВЛ 1 кв.2008" xfId="4104"/>
    <cellStyle name="_янв-дек_ 2007_Консол КВЛ 1 кв.2008" xfId="4105"/>
    <cellStyle name="_янв-дек_ 2007_Консол КВЛ 1 кв.2008 2" xfId="4106"/>
    <cellStyle name="_янв-дек_ 2007_Консол КВЛ 1 кв.2008 2" xfId="4107"/>
    <cellStyle name="_янв-дек_ 2007_Консол КВЛ 1 кв.2008_События, КазСод, ДОТОС - Ноябрь 2010" xfId="4108"/>
    <cellStyle name="_янв-дек_ 2007_Консол КВЛ 1 кв.2008_События, КазСод, ДОТОС - Ноябрь 2010" xfId="4109"/>
    <cellStyle name="_янв-дек_ 2007_Копия Труд" xfId="4110"/>
    <cellStyle name="_янв-дек_ 2007_Копия Труд" xfId="4111"/>
    <cellStyle name="_янв-дек_ 2007_Копия Труд 2" xfId="4112"/>
    <cellStyle name="_янв-дек_ 2007_Копия Труд 2" xfId="4113"/>
    <cellStyle name="_янв-дек_ 2007_Копия Труд_События, КазСод, ДОТОС - Ноябрь 2010" xfId="4114"/>
    <cellStyle name="_янв-дек_ 2007_Копия Труд_События, КазСод, ДОТОС - Ноябрь 2010" xfId="4115"/>
    <cellStyle name="" xfId="4116"/>
    <cellStyle name="" xfId="4117"/>
    <cellStyle name=" 2" xfId="4118"/>
    <cellStyle name=" 2" xfId="4119"/>
    <cellStyle name="_%% по кредиту" xfId="4120"/>
    <cellStyle name="_%% по кредиту" xfId="4121"/>
    <cellStyle name="_%% по кредиту 2" xfId="4122"/>
    <cellStyle name="_%% по кредиту 2" xfId="4123"/>
    <cellStyle name="_%% по кредиту_События, КазСод, ДОТОС - Ноябрь 2010" xfId="4124"/>
    <cellStyle name="_%% по кредиту_События, КазСод, ДОТОС - Ноябрь 2010" xfId="4125"/>
    <cellStyle name="_071130 Январь-ноябрь 2007г " xfId="4126"/>
    <cellStyle name="_071130 Январь-ноябрь 2007г " xfId="4127"/>
    <cellStyle name="_071130 Январь-ноябрь 2007г  2" xfId="4128"/>
    <cellStyle name="_071130 Январь-ноябрь 2007г  2" xfId="4129"/>
    <cellStyle name="_071130 Январь-ноябрь 2007г _4НК КТГ конс 010409 без КРГ" xfId="4130"/>
    <cellStyle name="_071130 Январь-ноябрь 2007г _4НК КТГ конс 010409 без КРГ" xfId="4131"/>
    <cellStyle name="_071130 Январь-ноябрь 2007г _ВГО КТГ" xfId="4132"/>
    <cellStyle name="_071130 Январь-ноябрь 2007г _ВГО КТГ" xfId="4133"/>
    <cellStyle name="_071130 Январь-ноябрь 2007г _ВГО КТГ 2" xfId="4134"/>
    <cellStyle name="_071130 Январь-ноябрь 2007г _ВГО КТГ 2" xfId="4135"/>
    <cellStyle name="_071130 Январь-ноябрь 2007г _ВГО КТГ_События, КазСод, ДОТОС - Ноябрь 2010" xfId="4136"/>
    <cellStyle name="_071130 Январь-ноябрь 2007г _ВГО КТГ_События, КазСод, ДОТОС - Ноябрь 2010" xfId="4137"/>
    <cellStyle name="_071130 Январь-ноябрь 2007г _Квартальный отчет" xfId="4138"/>
    <cellStyle name="_071130 Январь-ноябрь 2007г _Квартальный отчет" xfId="4139"/>
    <cellStyle name="_071130 Январь-ноябрь 2007г _Консол КВЛ 1 кв.2008" xfId="4140"/>
    <cellStyle name="_071130 Январь-ноябрь 2007г _Консол КВЛ 1 кв.2008" xfId="4141"/>
    <cellStyle name="_071130 Январь-ноябрь 2007г _Консол КВЛ 1 кв.2008 2" xfId="4142"/>
    <cellStyle name="_071130 Январь-ноябрь 2007г _Консол КВЛ 1 кв.2008 2" xfId="4143"/>
    <cellStyle name="_071130 Январь-ноябрь 2007г _Консол КВЛ 1 кв.2008_События, КазСод, ДОТОС - Ноябрь 2010" xfId="4144"/>
    <cellStyle name="_071130 Январь-ноябрь 2007г _Консол КВЛ 1 кв.2008_События, КазСод, ДОТОС - Ноябрь 2010" xfId="4145"/>
    <cellStyle name="_071130 Январь-ноябрь 2007г _Копия 9_ГодовОтч_ KMG-F-1310 1-24PR-84 4-24" xfId="4146"/>
    <cellStyle name="_071130 Январь-ноябрь 2007г _Копия 9_ГодовОтч_ KMG-F-1310 1-24PR-84 4-24" xfId="4147"/>
    <cellStyle name="_071130 Январь-ноябрь 2007г _Копия Труд" xfId="4148"/>
    <cellStyle name="_071130 Январь-ноябрь 2007г _Копия Труд" xfId="4149"/>
    <cellStyle name="_071130 Январь-ноябрь 2007г _Копия Труд 2" xfId="4150"/>
    <cellStyle name="_071130 Январь-ноябрь 2007г _Копия Труд 2" xfId="4151"/>
    <cellStyle name="_071130 Январь-ноябрь 2007г _Копия Труд_События, КазСод, ДОТОС - Ноябрь 2010" xfId="4152"/>
    <cellStyle name="_071130 Январь-ноябрь 2007г _Копия Труд_События, КазСод, ДОТОС - Ноябрь 2010" xfId="4153"/>
    <cellStyle name="_071130 Январь-ноябрь 2007г _ОТЧЕТ ПО ИСПОЛНЕНИЮ БЮДЖЕТА 2007 (скор)" xfId="4154"/>
    <cellStyle name="_071130 Январь-ноябрь 2007г _ОТЧЕТ ПО ИСПОЛНЕНИЮ БЮДЖЕТА 2007 (скор)" xfId="4155"/>
    <cellStyle name="_071130 Январь-ноябрь 2007г _Отчетза 1-кв." xfId="4156"/>
    <cellStyle name="_071130 Январь-ноябрь 2007г _Отчетза 1-кв." xfId="4157"/>
    <cellStyle name="_071130 Январь-ноябрь 2007г _Отчетза 1-кв. 2" xfId="4158"/>
    <cellStyle name="_071130 Январь-ноябрь 2007г _Отчетза 1-кв. 2" xfId="4159"/>
    <cellStyle name="_071130 Январь-ноябрь 2007г _Отчетза 1-кв._События, КазСод, ДОТОС - Ноябрь 2010" xfId="4160"/>
    <cellStyle name="_071130 Январь-ноябрь 2007г _Отчетза 1-кв._События, КазСод, ДОТОС - Ноябрь 2010" xfId="4161"/>
    <cellStyle name="_071130 Январь-ноябрь 2007г _События, КазСод, ДОТОС - Ноябрь 2010" xfId="4162"/>
    <cellStyle name="_071130 Январь-ноябрь 2007г _События, КазСод, ДОТОС - Ноябрь 2010" xfId="4163"/>
    <cellStyle name="_071130 Январь-ноябрь 2007г _Труд 2008" xfId="4164"/>
    <cellStyle name="_071130 Январь-ноябрь 2007г _Труд 2008" xfId="4165"/>
    <cellStyle name="_071130 Январь-ноябрь 2007г _Холдинг Бюджет 2008" xfId="4166"/>
    <cellStyle name="_071130 Январь-ноябрь 2007г _Холдинг Бюджет 2008" xfId="4167"/>
    <cellStyle name="_071130 Январь-ноябрь 2007г _Холдинг Бюджет 2009" xfId="4168"/>
    <cellStyle name="_071130 Январь-ноябрь 2007г _Холдинг Бюджет 2009" xfId="4169"/>
    <cellStyle name="_071130 Январь-ноябрь 2007г _Холдинг Мониторинг янв-май 2008" xfId="4170"/>
    <cellStyle name="_071130 Январь-ноябрь 2007г _Холдинг Мониторинг янв-май 2008" xfId="4171"/>
    <cellStyle name="_080603 Скор бюджет 2008 КТГ" xfId="4172"/>
    <cellStyle name="_080603 Скор бюджет 2008 КТГ" xfId="4173"/>
    <cellStyle name="_080603 Скор бюджет 2008 КТГ 2" xfId="4174"/>
    <cellStyle name="_080603 Скор бюджет 2008 КТГ 2" xfId="4175"/>
    <cellStyle name="_080603 Скор бюджет 2008 КТГ_События, КазСод, ДОТОС - Ноябрь 2010" xfId="4176"/>
    <cellStyle name="_080603 Скор бюджет 2008 КТГ_События, КазСод, ДОТОС - Ноябрь 2010" xfId="4177"/>
    <cellStyle name="_10НК скорр консол" xfId="4178"/>
    <cellStyle name="_10НК скорр консол" xfId="4179"/>
    <cellStyle name="_10НК скорр консол20.06" xfId="4180"/>
    <cellStyle name="_10НК скорр консол20.06" xfId="4181"/>
    <cellStyle name="_3НК" xfId="4182"/>
    <cellStyle name="_3НК" xfId="4183"/>
    <cellStyle name="_3НК 2" xfId="4184"/>
    <cellStyle name="_3НК 2" xfId="4185"/>
    <cellStyle name="_3НК_События, КазСод, ДОТОС - Ноябрь 2010" xfId="4186"/>
    <cellStyle name="_3НК_События, КазСод, ДОТОС - Ноябрь 2010" xfId="4187"/>
    <cellStyle name="_3НК2009 КОНСОЛИДАЦИЯ+" xfId="4188"/>
    <cellStyle name="_3НК2009 КОНСОЛИДАЦИЯ+" xfId="4189"/>
    <cellStyle name="_3НК2009 КОНСОЛИДАЦИЯ+ 2" xfId="4190"/>
    <cellStyle name="_3НК2009 КОНСОЛИДАЦИЯ+ 2" xfId="4191"/>
    <cellStyle name="_3НК2009 КОНСОЛИДАЦИЯ+_События, КазСод, ДОТОС - Ноябрь 2010" xfId="4192"/>
    <cellStyle name="_3НК2009 КОНСОЛИДАЦИЯ+_События, КазСод, ДОТОС - Ноябрь 2010" xfId="4193"/>
    <cellStyle name="_4НК КТГ конс 010409 без КРГ" xfId="4194"/>
    <cellStyle name="_4НК КТГ конс 010409 без КРГ" xfId="4195"/>
    <cellStyle name="_4НК КТГ конс 010409 без КРГ 2" xfId="4196"/>
    <cellStyle name="_4НК КТГ конс 010409 без КРГ 2" xfId="4197"/>
    <cellStyle name="_4НК КТГ конс 010409 без КРГ_События, КазСод, ДОТОС - Ноябрь 2010" xfId="4198"/>
    <cellStyle name="_4НК КТГ конс 010409 без КРГ_События, КазСод, ДОТОС - Ноябрь 2010" xfId="4199"/>
    <cellStyle name="_attachment2" xfId="4200"/>
    <cellStyle name="_attachment2" xfId="4201"/>
    <cellStyle name="_attachment2_Консол КВЛ 1 кв.2008" xfId="4202"/>
    <cellStyle name="_attachment2_Консол КВЛ 1 кв.2008" xfId="4203"/>
    <cellStyle name="_attachment2_Консол КВЛ 1 кв.2008 2" xfId="4204"/>
    <cellStyle name="_attachment2_Консол КВЛ 1 кв.2008 2" xfId="4205"/>
    <cellStyle name="_attachment2_Консол КВЛ 1 кв.2008_События, КазСод, ДОТОС - Ноябрь 2010" xfId="4206"/>
    <cellStyle name="_attachment2_Консол КВЛ 1 кв.2008_События, КазСод, ДОТОС - Ноябрь 2010" xfId="4207"/>
    <cellStyle name="_attachment2_Копия Труд" xfId="4208"/>
    <cellStyle name="_attachment2_Копия Труд" xfId="4209"/>
    <cellStyle name="_attachment2_Копия Труд 2" xfId="4210"/>
    <cellStyle name="_attachment2_Копия Труд 2" xfId="4211"/>
    <cellStyle name="_attachment2_Копия Труд_События, КазСод, ДОТОС - Ноябрь 2010" xfId="4212"/>
    <cellStyle name="_attachment2_Копия Труд_События, КазСод, ДОТОС - Ноябрь 2010" xfId="4213"/>
    <cellStyle name="_АГК исполнение бюджета за 2007 год" xfId="4214"/>
    <cellStyle name="_АГК исполнение бюджета за 2007 год" xfId="4215"/>
    <cellStyle name="_АГК исполнение бюджета за 2007 год_080603 Скор бюджет 2008 КТГ" xfId="4216"/>
    <cellStyle name="_АГК исполнение бюджета за 2007 год_080603 Скор бюджет 2008 КТГ" xfId="4217"/>
    <cellStyle name="_АГК исполнение бюджета за 2007 год_3НК" xfId="4218"/>
    <cellStyle name="_АГК исполнение бюджета за 2007 год_3НК" xfId="4219"/>
    <cellStyle name="_АГК исполнение бюджета за 2007 год_4НК КТГ конс 010409 без КРГ" xfId="4220"/>
    <cellStyle name="_АГК исполнение бюджета за 2007 год_4НК КТГ конс 010409 без КРГ" xfId="4221"/>
    <cellStyle name="_АГК исполнение бюджета за 2007 год_4НК КТГ конс 010409 без КРГ 2" xfId="4222"/>
    <cellStyle name="_АГК исполнение бюджета за 2007 год_4НК КТГ конс 010409 без КРГ 2" xfId="4223"/>
    <cellStyle name="_АГК исполнение бюджета за 2007 год_4НК КТГ конс 010409 без КРГ_События, КазСод, ДОТОС - Ноябрь 2010" xfId="4224"/>
    <cellStyle name="_АГК исполнение бюджета за 2007 год_4НК КТГ конс 010409 без КРГ_События, КазСод, ДОТОС - Ноябрь 2010" xfId="4225"/>
    <cellStyle name="_АГК исполнение бюджета за 2007 год_Копия Труд" xfId="4226"/>
    <cellStyle name="_АГК исполнение бюджета за 2007 год_Копия Труд" xfId="4227"/>
    <cellStyle name="_АГК исполнение бюджета за 2007 год_Копия Труд 2" xfId="4228"/>
    <cellStyle name="_АГК исполнение бюджета за 2007 год_Копия Труд 2" xfId="4229"/>
    <cellStyle name="_АГК исполнение бюджета за 2007 год_Копия Труд_События, КазСод, ДОТОС - Ноябрь 2010" xfId="4230"/>
    <cellStyle name="_АГК исполнение бюджета за 2007 год_Копия Труд_События, КазСод, ДОТОС - Ноябрь 2010" xfId="4231"/>
    <cellStyle name="_АГК отчет2007окон1" xfId="4232"/>
    <cellStyle name="_АГК отчет2007окон1" xfId="4233"/>
    <cellStyle name="_АГК отчет2007окон1_080603 Скор бюджет 2008 КТГ" xfId="4234"/>
    <cellStyle name="_АГК отчет2007окон1_080603 Скор бюджет 2008 КТГ" xfId="4235"/>
    <cellStyle name="_АГК отчет2007окон1_3НК" xfId="4236"/>
    <cellStyle name="_АГК отчет2007окон1_3НК" xfId="4237"/>
    <cellStyle name="_АГК отчет2007окон1_4НК КТГ конс 010409 без КРГ" xfId="4238"/>
    <cellStyle name="_АГК отчет2007окон1_4НК КТГ конс 010409 без КРГ" xfId="4239"/>
    <cellStyle name="_АГК отчет2007окон1_4НК КТГ конс 010409 без КРГ 2" xfId="4240"/>
    <cellStyle name="_АГК отчет2007окон1_4НК КТГ конс 010409 без КРГ 2" xfId="4241"/>
    <cellStyle name="_АГК отчет2007окон1_4НК КТГ конс 010409 без КРГ_События, КазСод, ДОТОС - Ноябрь 2010" xfId="4242"/>
    <cellStyle name="_АГК отчет2007окон1_4НК КТГ конс 010409 без КРГ_События, КазСод, ДОТОС - Ноябрь 2010" xfId="4243"/>
    <cellStyle name="_АГК отчет2007окон1_Копия Труд" xfId="4244"/>
    <cellStyle name="_АГК отчет2007окон1_Копия Труд" xfId="4245"/>
    <cellStyle name="_АГК отчет2007окон1_Копия Труд 2" xfId="4246"/>
    <cellStyle name="_АГК отчет2007окон1_Копия Труд 2" xfId="4247"/>
    <cellStyle name="_АГК отчет2007окон1_Копия Труд_События, КазСод, ДОТОС - Ноябрь 2010" xfId="4248"/>
    <cellStyle name="_АГК отчет2007окон1_Копия Труд_События, КазСод, ДОТОС - Ноябрь 2010" xfId="4249"/>
    <cellStyle name="_АГК Скор бюджет 2008" xfId="4250"/>
    <cellStyle name="_АГК Скор бюджет 2008" xfId="4251"/>
    <cellStyle name="_АГС исполнение бюджета 2007" xfId="4252"/>
    <cellStyle name="_АГС исполнение бюджета 2007" xfId="4253"/>
    <cellStyle name="_АГС исполнение бюджета 2007_080603 Скор бюджет 2008 КТГ" xfId="4254"/>
    <cellStyle name="_АГС исполнение бюджета 2007_080603 Скор бюджет 2008 КТГ" xfId="4255"/>
    <cellStyle name="_АГС исполнение бюджета 2007_3НК" xfId="4256"/>
    <cellStyle name="_АГС исполнение бюджета 2007_3НК" xfId="4257"/>
    <cellStyle name="_АГС исполнение бюджета 2007_4НК КТГ конс 010409 без КРГ" xfId="4258"/>
    <cellStyle name="_АГС исполнение бюджета 2007_4НК КТГ конс 010409 без КРГ" xfId="4259"/>
    <cellStyle name="_АГС исполнение бюджета 2007_4НК КТГ конс 010409 без КРГ 2" xfId="4260"/>
    <cellStyle name="_АГС исполнение бюджета 2007_4НК КТГ конс 010409 без КРГ 2" xfId="4261"/>
    <cellStyle name="_АГС исполнение бюджета 2007_4НК КТГ конс 010409 без КРГ_События, КазСод, ДОТОС - Ноябрь 2010" xfId="4262"/>
    <cellStyle name="_АГС исполнение бюджета 2007_4НК КТГ конс 010409 без КРГ_События, КазСод, ДОТОС - Ноябрь 2010" xfId="4263"/>
    <cellStyle name="_АГС исполнение бюджета 2007_Копия Труд" xfId="4264"/>
    <cellStyle name="_АГС исполнение бюджета 2007_Копия Труд" xfId="4265"/>
    <cellStyle name="_АГС исполнение бюджета 2007_Копия Труд 2" xfId="4266"/>
    <cellStyle name="_АГС исполнение бюджета 2007_Копия Труд 2" xfId="4267"/>
    <cellStyle name="_АГС исполнение бюджета 2007_Копия Труд_События, КазСод, ДОТОС - Ноябрь 2010" xfId="4268"/>
    <cellStyle name="_АГС исполнение бюджета 2007_Копия Труд_События, КазСод, ДОТОС - Ноябрь 2010" xfId="4269"/>
    <cellStyle name="_АГТ Исполнение бюджета 2007" xfId="4270"/>
    <cellStyle name="_АГТ Исполнение бюджета 2007" xfId="4271"/>
    <cellStyle name="_АГТ Исполнение бюджета 2007_080603 Скор бюджет 2008 КТГ" xfId="4272"/>
    <cellStyle name="_АГТ Исполнение бюджета 2007_080603 Скор бюджет 2008 КТГ" xfId="4273"/>
    <cellStyle name="_АГТ Исполнение бюджета 2007_3НК" xfId="4274"/>
    <cellStyle name="_АГТ Исполнение бюджета 2007_3НК" xfId="4275"/>
    <cellStyle name="_АГТ Исполнение бюджета 2007_4НК КТГ конс 010409 без КРГ" xfId="4276"/>
    <cellStyle name="_АГТ Исполнение бюджета 2007_4НК КТГ конс 010409 без КРГ" xfId="4277"/>
    <cellStyle name="_АГТ Исполнение бюджета 2007_4НК КТГ конс 010409 без КРГ 2" xfId="4278"/>
    <cellStyle name="_АГТ Исполнение бюджета 2007_4НК КТГ конс 010409 без КРГ 2" xfId="4279"/>
    <cellStyle name="_АГТ Исполнение бюджета 2007_4НК КТГ конс 010409 без КРГ_События, КазСод, ДОТОС - Ноябрь 2010" xfId="4280"/>
    <cellStyle name="_АГТ Исполнение бюджета 2007_4НК КТГ конс 010409 без КРГ_События, КазСод, ДОТОС - Ноябрь 2010" xfId="4281"/>
    <cellStyle name="_АГТ Исполнение бюджета 2007_Копия Труд" xfId="4282"/>
    <cellStyle name="_АГТ Исполнение бюджета 2007_Копия Труд" xfId="4283"/>
    <cellStyle name="_АГТ Исполнение бюджета 2007_Копия Труд 2" xfId="4284"/>
    <cellStyle name="_АГТ Исполнение бюджета 2007_Копия Труд 2" xfId="4285"/>
    <cellStyle name="_АГТ Исполнение бюджета 2007_Копия Труд_События, КазСод, ДОТОС - Ноябрь 2010" xfId="4286"/>
    <cellStyle name="_АГТ Исполнение бюджета 2007_Копия Труд_События, КазСод, ДОТОС - Ноябрь 2010" xfId="4287"/>
    <cellStyle name="_АГТ Скор бюджет 2008" xfId="4288"/>
    <cellStyle name="_АГТ Скор бюджет 2008" xfId="4289"/>
    <cellStyle name="_АЙМАК БЮДЖЕТ 2009 (уточн Амангельды)" xfId="4290"/>
    <cellStyle name="_АЙМАК БЮДЖЕТ 2009 (уточн Амангельды)" xfId="4291"/>
    <cellStyle name="_АЙМАК БЮДЖЕТ 2009 (уточн Амангельды) 2" xfId="4292"/>
    <cellStyle name="_АЙМАК БЮДЖЕТ 2009 (уточн Амангельды) 2" xfId="4293"/>
    <cellStyle name="_АЙМАК БЮДЖЕТ 2009 (уточн Амангельды)_События, КазСод, ДОТОС - Ноябрь 2010" xfId="4294"/>
    <cellStyle name="_АЙМАК БЮДЖЕТ 2009 (уточн Амангельды)_События, КазСод, ДОТОС - Ноябрь 2010" xfId="4295"/>
    <cellStyle name="_Анализ отклонений БП 2008+ 230708" xfId="4296"/>
    <cellStyle name="_Анализ отклонений БП 2008+ 230708" xfId="4297"/>
    <cellStyle name="_Анализ отклонений БП 2008+ 230708 2" xfId="4298"/>
    <cellStyle name="_Анализ отклонений БП 2008+ 230708 2" xfId="4299"/>
    <cellStyle name="_Анализ отклонений БП 2008+ 230708_События, КазСод, ДОТОС - Ноябрь 2010" xfId="4300"/>
    <cellStyle name="_Анализ отклонений БП 2008+ 230708_События, КазСод, ДОТОС - Ноябрь 2010" xfId="4301"/>
    <cellStyle name="_Бюджет 2007 (факт)" xfId="4302"/>
    <cellStyle name="_Бюджет 2007 (факт)" xfId="4303"/>
    <cellStyle name="_Бюджет 2007 (факт) 2" xfId="4304"/>
    <cellStyle name="_Бюджет 2007 (факт) 2" xfId="4305"/>
    <cellStyle name="_Бюджет 2007 (факт)_События, КазСод, ДОТОС - Ноябрь 2010" xfId="4306"/>
    <cellStyle name="_Бюджет 2007 (факт)_События, КазСод, ДОТОС - Ноябрь 2010" xfId="4307"/>
    <cellStyle name="_Бюджет 2008 для КТГ-1" xfId="4308"/>
    <cellStyle name="_Бюджет 2008 для КТГ-1" xfId="4309"/>
    <cellStyle name="_Бюджет 2008 для КТГ-1 2" xfId="4310"/>
    <cellStyle name="_Бюджет 2008 для КТГ-1 2" xfId="4311"/>
    <cellStyle name="_Бюджет 2008 для КТГ-1_События, КазСод, ДОТОС - Ноябрь 2010" xfId="4312"/>
    <cellStyle name="_Бюджет 2008 для КТГ-1_События, КазСод, ДОТОС - Ноябрь 2010" xfId="4313"/>
    <cellStyle name="_Бюджет 2009" xfId="4314"/>
    <cellStyle name="_Бюджет 2009" xfId="4315"/>
    <cellStyle name="_Бюджет 2009 (формы для КТГ)" xfId="4316"/>
    <cellStyle name="_Бюджет 2009 (формы для КТГ)" xfId="4317"/>
    <cellStyle name="_Бюджет 2009 2" xfId="4318"/>
    <cellStyle name="_Бюджет 2009 2" xfId="4319"/>
    <cellStyle name="_Бюджет 2009_События, КазСод, ДОТОС - Ноябрь 2010" xfId="4320"/>
    <cellStyle name="_Бюджет 2009_События, КазСод, ДОТОС - Ноябрь 2010" xfId="4321"/>
    <cellStyle name="_ВГО" xfId="4322"/>
    <cellStyle name="_ВГО" xfId="4323"/>
    <cellStyle name="_ВГО 2" xfId="4324"/>
    <cellStyle name="_ВГО 2" xfId="4325"/>
    <cellStyle name="_ВГО_События, КазСод, ДОТОС - Ноябрь 2010" xfId="4326"/>
    <cellStyle name="_ВГО_События, КазСод, ДОТОС - Ноябрь 2010" xfId="4327"/>
    <cellStyle name="_для Армана" xfId="4328"/>
    <cellStyle name="_для Армана" xfId="4329"/>
    <cellStyle name="_для Армана 2" xfId="4330"/>
    <cellStyle name="_для Армана 2" xfId="4331"/>
    <cellStyle name="_для Армана_События, КазСод, ДОТОС - Ноябрь 2010" xfId="4332"/>
    <cellStyle name="_для Армана_События, КазСод, ДОТОС - Ноябрь 2010" xfId="4333"/>
    <cellStyle name="_Капиталка" xfId="4334"/>
    <cellStyle name="_Капиталка" xfId="4335"/>
    <cellStyle name="_Капиталка 2" xfId="4336"/>
    <cellStyle name="_Капиталка 2" xfId="4337"/>
    <cellStyle name="_Капиталка_4НК КТГ конс 010409 без КРГ" xfId="4338"/>
    <cellStyle name="_Капиталка_4НК КТГ конс 010409 без КРГ" xfId="4339"/>
    <cellStyle name="_Капиталка_События, КазСод, ДОТОС - Ноябрь 2010" xfId="4340"/>
    <cellStyle name="_Капиталка_События, КазСод, ДОТОС - Ноябрь 2010" xfId="4341"/>
    <cellStyle name="_Капиталка_Холдинг Бюджет 2008" xfId="4342"/>
    <cellStyle name="_Капиталка_Холдинг Бюджет 2008" xfId="4343"/>
    <cellStyle name="_Капиталка_Холдинг Бюджет 2009" xfId="4344"/>
    <cellStyle name="_Капиталка_Холдинг Бюджет 2009" xfId="4345"/>
    <cellStyle name="_Квартальный отчет" xfId="4346"/>
    <cellStyle name="_Квартальный отчет" xfId="4347"/>
    <cellStyle name="_Книга1" xfId="4348"/>
    <cellStyle name="_Книга1" xfId="4349"/>
    <cellStyle name="_Книга1_080603 Скор бюджет 2008 КТГ" xfId="4350"/>
    <cellStyle name="_Книга1_080603 Скор бюджет 2008 КТГ" xfId="4351"/>
    <cellStyle name="_Книга1_3НК" xfId="4352"/>
    <cellStyle name="_Книга1_3НК" xfId="4353"/>
    <cellStyle name="_Книга1_4НК КТГ конс 010409 без КРГ" xfId="4354"/>
    <cellStyle name="_Книга1_4НК КТГ конс 010409 без КРГ" xfId="4355"/>
    <cellStyle name="_Книга1_4НК КТГ конс 010409 без КРГ 2" xfId="4356"/>
    <cellStyle name="_Книга1_4НК КТГ конс 010409 без КРГ 2" xfId="4357"/>
    <cellStyle name="_Книга1_4НК КТГ конс 010409 без КРГ_События, КазСод, ДОТОС - Ноябрь 2010" xfId="4358"/>
    <cellStyle name="_Книга1_4НК КТГ конс 010409 без КРГ_События, КазСод, ДОТОС - Ноябрь 2010" xfId="4359"/>
    <cellStyle name="_Книга1_Копия Труд" xfId="4360"/>
    <cellStyle name="_Книга1_Копия Труд" xfId="4361"/>
    <cellStyle name="_Книга1_Копия Труд 2" xfId="4362"/>
    <cellStyle name="_Книга1_Копия Труд 2" xfId="4363"/>
    <cellStyle name="_Книга1_Копия Труд_События, КазСод, ДОТОС - Ноябрь 2010" xfId="4364"/>
    <cellStyle name="_Книга1_Копия Труд_События, КазСод, ДОТОС - Ноябрь 2010" xfId="4365"/>
    <cellStyle name="_Консол КВЛ 1 кв.2008" xfId="4366"/>
    <cellStyle name="_Консол КВЛ 1 кв.2008" xfId="4367"/>
    <cellStyle name="_Консол КВЛ 1 кв.2008 2" xfId="4368"/>
    <cellStyle name="_Консол КВЛ 1 кв.2008 2" xfId="4369"/>
    <cellStyle name="_Консол КВЛ 1 кв.2008_События, КазСод, ДОТОС - Ноябрь 2010" xfId="4370"/>
    <cellStyle name="_Консол КВЛ 1 кв.2008_События, КазСод, ДОТОС - Ноябрь 2010" xfId="4371"/>
    <cellStyle name="_Консолидация 3НК2008 06.10.07 помесячно" xfId="4372"/>
    <cellStyle name="_Консолидация 3НК2008 06.10.07 помесячно" xfId="4373"/>
    <cellStyle name="_Консолидация 3НК2008 06.10.07 помесячно 2" xfId="4374"/>
    <cellStyle name="_Консолидация 3НК2008 06.10.07 помесячно 2" xfId="4375"/>
    <cellStyle name="_Консолидация 3НК2008 06.10.07 помесячно_События, КазСод, ДОТОС - Ноябрь 2010" xfId="4376"/>
    <cellStyle name="_Консолидация 3НК2008 06.10.07 помесячно_События, КазСод, ДОТОС - Ноябрь 2010" xfId="4377"/>
    <cellStyle name="_Консолидация 3НК2008 061007" xfId="4378"/>
    <cellStyle name="_Консолидация 3НК2008 061007" xfId="4379"/>
    <cellStyle name="_Консолидация 3НК2008 061007 2" xfId="4380"/>
    <cellStyle name="_Консолидация 3НК2008 061007 2" xfId="4381"/>
    <cellStyle name="_Консолидация 3НК2008 061007_События, КазСод, ДОТОС - Ноябрь 2010" xfId="4382"/>
    <cellStyle name="_Консолидация 3НК2008 061007_События, КазСод, ДОТОС - Ноябрь 2010" xfId="4383"/>
    <cellStyle name="_КОНСОЛИДИРОВАННЫЙ ОТЧЕТ I-кв.2007г АО КТГ для КМГ на 070507" xfId="4384"/>
    <cellStyle name="_КОНСОЛИДИРОВАННЫЙ ОТЧЕТ I-кв.2007г АО КТГ для КМГ на 070507" xfId="4385"/>
    <cellStyle name="_КОНСОЛИДИРОВАННЫЙ ОТЧЕТ I-кв.2007г АО КТГ для КМГ на 070507 2" xfId="4386"/>
    <cellStyle name="_КОНСОЛИДИРОВАННЫЙ ОТЧЕТ I-кв.2007г АО КТГ для КМГ на 070507 2" xfId="4387"/>
    <cellStyle name="_КОНСОЛИДИРОВАННЫЙ ОТЧЕТ I-кв.2007г АО КТГ для КМГ на 070507_События, КазСод, ДОТОС - Ноябрь 2010" xfId="4388"/>
    <cellStyle name="_КОНСОЛИДИРОВАННЫЙ ОТЧЕТ I-кв.2007г АО КТГ для КМГ на 070507_События, КазСод, ДОТОС - Ноябрь 2010" xfId="4389"/>
    <cellStyle name="_Копия 9_ГодовОтч_ KMG-F-1310 1-24PR-84 4-24" xfId="4390"/>
    <cellStyle name="_Копия 9_ГодовОтч_ KMG-F-1310 1-24PR-84 4-24" xfId="4391"/>
    <cellStyle name="_Копия Труд" xfId="4392"/>
    <cellStyle name="_Копия Труд" xfId="4393"/>
    <cellStyle name="_Копия Труд 2" xfId="4394"/>
    <cellStyle name="_Копия Труд 2" xfId="4395"/>
    <cellStyle name="_Копия Труд_События, КазСод, ДОТОС - Ноябрь 2010" xfId="4396"/>
    <cellStyle name="_Копия Труд_События, КазСод, ДОТОС - Ноябрь 2010" xfId="4397"/>
    <cellStyle name="_КТГ-А Исполнение бюдета 2007" xfId="4398"/>
    <cellStyle name="_КТГ-А Исполнение бюдета 2007" xfId="4399"/>
    <cellStyle name="_КТГ-А Исполнение бюдета 2007_080603 Скор бюджет 2008 КТГ" xfId="4400"/>
    <cellStyle name="_КТГ-А Исполнение бюдета 2007_080603 Скор бюджет 2008 КТГ" xfId="4401"/>
    <cellStyle name="_КТГ-А Исполнение бюдета 2007_3НК" xfId="4402"/>
    <cellStyle name="_КТГ-А Исполнение бюдета 2007_3НК" xfId="4403"/>
    <cellStyle name="_КТГ-А Исполнение бюдета 2007_4НК КТГ конс 010409 без КРГ" xfId="4404"/>
    <cellStyle name="_КТГ-А Исполнение бюдета 2007_4НК КТГ конс 010409 без КРГ" xfId="4405"/>
    <cellStyle name="_КТГ-А Исполнение бюдета 2007_4НК КТГ конс 010409 без КРГ 2" xfId="4406"/>
    <cellStyle name="_КТГ-А Исполнение бюдета 2007_4НК КТГ конс 010409 без КРГ 2" xfId="4407"/>
    <cellStyle name="_КТГ-А Исполнение бюдета 2007_4НК КТГ конс 010409 без КРГ_События, КазСод, ДОТОС - Ноябрь 2010" xfId="4408"/>
    <cellStyle name="_КТГ-А Исполнение бюдета 2007_4НК КТГ конс 010409 без КРГ_События, КазСод, ДОТОС - Ноябрь 2010" xfId="4409"/>
    <cellStyle name="_КТГ-А Исполнение бюдета 2007_Копия Труд" xfId="4410"/>
    <cellStyle name="_КТГ-А Исполнение бюдета 2007_Копия Труд" xfId="4411"/>
    <cellStyle name="_КТГ-А Исполнение бюдета 2007_Копия Труд 2" xfId="4412"/>
    <cellStyle name="_КТГ-А Исполнение бюдета 2007_Копия Труд 2" xfId="4413"/>
    <cellStyle name="_КТГ-А Исполнение бюдета 2007_Копия Труд_События, КазСод, ДОТОС - Ноябрь 2010" xfId="4414"/>
    <cellStyle name="_КТГ-А Исполнение бюдета 2007_Копия Труд_События, КазСод, ДОТОС - Ноябрь 2010" xfId="4415"/>
    <cellStyle name="_Мониторинг янв-декабрь 2007" xfId="4416"/>
    <cellStyle name="_Мониторинг янв-декабрь 2007" xfId="4417"/>
    <cellStyle name="_Мониторинг янв-декабрь 2007_Холдинг Мониторинг янв-май 2008" xfId="4418"/>
    <cellStyle name="_Мониторинг янв-декабрь 2007_Холдинг Мониторинг янв-май 2008" xfId="4419"/>
    <cellStyle name="_отчет 9 месяцев  по ФО 2008г" xfId="4420"/>
    <cellStyle name="_отчет 9 месяцев  по ФО 2008г" xfId="4421"/>
    <cellStyle name="_отчет 9 месяцев  по ФО 2008г 2" xfId="4422"/>
    <cellStyle name="_отчет 9 месяцев  по ФО 2008г 2" xfId="4423"/>
    <cellStyle name="_отчет 9 месяцев  по ФО 2008г_События, КазСод, ДОТОС - Ноябрь 2010" xfId="4424"/>
    <cellStyle name="_отчет 9 месяцев  по ФО 2008г_События, КазСод, ДОТОС - Ноябрь 2010" xfId="4425"/>
    <cellStyle name="_ОТЧЕТ ПО ИСПОЛНЕНИЮ БЮДЖЕТА 2007 (скор)" xfId="4426"/>
    <cellStyle name="_ОТЧЕТ ПО ИСПОЛНЕНИЮ БЮДЖЕТА 2007 (скор)" xfId="4427"/>
    <cellStyle name="_ОТЧЕТ ПО ИСПОЛНЕНИЮ БЮДЖЕТА 2007 (скор) 2" xfId="4428"/>
    <cellStyle name="_ОТЧЕТ ПО ИСПОЛНЕНИЮ БЮДЖЕТА 2007 (скор) 2" xfId="4429"/>
    <cellStyle name="_ОТЧЕТ ПО ИСПОЛНЕНИЮ БЮДЖЕТА 2007 (скор)_080603 Скор бюджет 2008 КТГ" xfId="4430"/>
    <cellStyle name="_ОТЧЕТ ПО ИСПОЛНЕНИЮ БЮДЖЕТА 2007 (скор)_080603 Скор бюджет 2008 КТГ" xfId="4431"/>
    <cellStyle name="_ОТЧЕТ ПО ИСПОЛНЕНИЮ БЮДЖЕТА 2007 (скор)_3НК" xfId="4432"/>
    <cellStyle name="_ОТЧЕТ ПО ИСПОЛНЕНИЮ БЮДЖЕТА 2007 (скор)_3НК" xfId="4433"/>
    <cellStyle name="_ОТЧЕТ ПО ИСПОЛНЕНИЮ БЮДЖЕТА 2007 (скор)_События, КазСод, ДОТОС - Ноябрь 2010" xfId="4434"/>
    <cellStyle name="_ОТЧЕТ ПО ИСПОЛНЕНИЮ БЮДЖЕТА 2007 (скор)_События, КазСод, ДОТОС - Ноябрь 2010" xfId="4435"/>
    <cellStyle name="_ОТЧЕТ ПО ИСПОЛНЕНИЮ БЮДЖЕТА 2007 (скор)_Холдинг Бюджет 2008" xfId="4436"/>
    <cellStyle name="_ОТЧЕТ ПО ИСПОЛНЕНИЮ БЮДЖЕТА 2007 (скор)_Холдинг Бюджет 2008" xfId="4437"/>
    <cellStyle name="_ОТЧЕТ ПО ИСПОЛНЕНИЮ БЮДЖЕТА 2007 (скор)_Холдинг Бюджет 2009" xfId="4438"/>
    <cellStyle name="_ОТЧЕТ ПО ИСПОЛНЕНИЮ БЮДЖЕТА 2007 (скор)_Холдинг Бюджет 2009" xfId="4439"/>
    <cellStyle name="_Отчетза 1-кв." xfId="4440"/>
    <cellStyle name="_Отчетза 1-кв." xfId="4441"/>
    <cellStyle name="_Отчетза 1-кв. 2" xfId="4442"/>
    <cellStyle name="_Отчетза 1-кв. 2" xfId="4443"/>
    <cellStyle name="_Отчетза 1-кв._События, КазСод, ДОТОС - Ноябрь 2010" xfId="4444"/>
    <cellStyle name="_Отчетза 1-кв._События, КазСод, ДОТОС - Ноябрь 2010" xfId="4445"/>
    <cellStyle name="_События, КазСод, ДОТОС - Ноябрь 2010" xfId="4446"/>
    <cellStyle name="_События, КазСод, ДОТОС - Ноябрь 2010" xfId="4447"/>
    <cellStyle name="_Труд 2008" xfId="4448"/>
    <cellStyle name="_Труд 2008" xfId="4449"/>
    <cellStyle name="_фин_отчет_1 квартал_2008" xfId="4450"/>
    <cellStyle name="_фин_отчет_1 квартал_2008" xfId="4451"/>
    <cellStyle name="_фин_отчет_1 квартал_2008 2" xfId="4452"/>
    <cellStyle name="_фин_отчет_1 квартал_2008 2" xfId="4453"/>
    <cellStyle name="_фин_отчет_1 квартал_2008_4НК КТГ конс 010409 без КРГ" xfId="4454"/>
    <cellStyle name="_фин_отчет_1 квартал_2008_4НК КТГ конс 010409 без КРГ" xfId="4455"/>
    <cellStyle name="_фин_отчет_1 квартал_2008_4НК КТГ конс 010409 без КРГ 2" xfId="4456"/>
    <cellStyle name="_фин_отчет_1 квартал_2008_4НК КТГ конс 010409 без КРГ 2" xfId="4457"/>
    <cellStyle name="_фин_отчет_1 квартал_2008_4НК КТГ конс 010409 без КРГ_События, КазСод, ДОТОС - Ноябрь 2010" xfId="4458"/>
    <cellStyle name="_фин_отчет_1 квартал_2008_4НК КТГ конс 010409 без КРГ_События, КазСод, ДОТОС - Ноябрь 2010" xfId="4459"/>
    <cellStyle name="_фин_отчет_1 квартал_2008_События, КазСод, ДОТОС - Ноябрь 2010" xfId="4460"/>
    <cellStyle name="_фин_отчет_1 квартал_2008_События, КазСод, ДОТОС - Ноябрь 2010" xfId="4461"/>
    <cellStyle name="_Форма 7-НК_КазТрансГаз" xfId="4462"/>
    <cellStyle name="_Форма 7-НК_КазТрансГаз" xfId="4463"/>
    <cellStyle name="_Форма 7-НК_КазТрансГаз свод" xfId="4464"/>
    <cellStyle name="_Форма 7-НК_КазТрансГаз свод" xfId="4465"/>
    <cellStyle name="_Форма 7-НК_КазТрансГаз свод.посл" xfId="4466"/>
    <cellStyle name="_Форма 7-НК_КазТрансГаз свод.посл" xfId="4467"/>
    <cellStyle name="_Форма 7-НК-3БК-KTG 20 10 2008" xfId="4468"/>
    <cellStyle name="_Форма 7-НК-3БК-KTG 20 10 2008" xfId="4469"/>
    <cellStyle name="_Холдинг Бюджет 2008" xfId="4470"/>
    <cellStyle name="_Холдинг Бюджет 2008" xfId="4471"/>
    <cellStyle name="_Холдинг Бюджет 2008_080603 Скор бюджет 2008 КТГ" xfId="4472"/>
    <cellStyle name="_Холдинг Бюджет 2008_080603 Скор бюджет 2008 КТГ" xfId="4473"/>
    <cellStyle name="_Холдинг Бюджет 2008_3НК" xfId="4474"/>
    <cellStyle name="_Холдинг Бюджет 2008_3НК" xfId="4475"/>
    <cellStyle name="_Холдинг Бюджет 2008_4НК КТГ конс 010409 без КРГ" xfId="4476"/>
    <cellStyle name="_Холдинг Бюджет 2008_4НК КТГ конс 010409 без КРГ" xfId="4477"/>
    <cellStyle name="_Холдинг Бюджет 2008_4НК КТГ конс 010409 без КРГ 2" xfId="4478"/>
    <cellStyle name="_Холдинг Бюджет 2008_4НК КТГ конс 010409 без КРГ 2" xfId="4479"/>
    <cellStyle name="_Холдинг Бюджет 2008_4НК КТГ конс 010409 без КРГ_События, КазСод, ДОТОС - Ноябрь 2010" xfId="4480"/>
    <cellStyle name="_Холдинг Бюджет 2008_4НК КТГ конс 010409 без КРГ_События, КазСод, ДОТОС - Ноябрь 2010" xfId="4481"/>
    <cellStyle name="_Холдинг Бюджет 2008_Копия Труд" xfId="4482"/>
    <cellStyle name="_Холдинг Бюджет 2008_Копия Труд" xfId="4483"/>
    <cellStyle name="_Холдинг Бюджет 2008_Копия Труд 2" xfId="4484"/>
    <cellStyle name="_Холдинг Бюджет 2008_Копия Труд 2" xfId="4485"/>
    <cellStyle name="_Холдинг Бюджет 2008_Копия Труд_События, КазСод, ДОТОС - Ноябрь 2010" xfId="4486"/>
    <cellStyle name="_Холдинг Бюджет 2008_Копия Труд_События, КазСод, ДОТОС - Ноябрь 2010" xfId="4487"/>
    <cellStyle name="_Холдинг Бюджет 2009" xfId="4488"/>
    <cellStyle name="_Холдинг Бюджет 2009" xfId="4489"/>
    <cellStyle name="_Холдинг Отчет за 1 кв 2007г (для КТГ)" xfId="4490"/>
    <cellStyle name="_Холдинг Отчет за 1 кв 2007г (для КТГ)" xfId="4491"/>
    <cellStyle name="_Холдинг Отчет за 1 кв 2007г (для КТГ) 2" xfId="4492"/>
    <cellStyle name="_Холдинг Отчет за 1 кв 2007г (для КТГ) 2" xfId="4493"/>
    <cellStyle name="_Холдинг Отчет за 1 кв 2007г (для КТГ)_4НК КТГ конс 010409 без КРГ" xfId="4494"/>
    <cellStyle name="_Холдинг Отчет за 1 кв 2007г (для КТГ)_4НК КТГ конс 010409 без КРГ" xfId="4495"/>
    <cellStyle name="_Холдинг Отчет за 1 кв 2007г (для КТГ)_4НК КТГ конс 010409 без КРГ 2" xfId="4496"/>
    <cellStyle name="_Холдинг Отчет за 1 кв 2007г (для КТГ)_4НК КТГ конс 010409 без КРГ 2" xfId="4497"/>
    <cellStyle name="_Холдинг Отчет за 1 кв 2007г (для КТГ)_4НК КТГ конс 010409 без КРГ_События, КазСод, ДОТОС - Ноябрь 2010" xfId="4498"/>
    <cellStyle name="_Холдинг Отчет за 1 кв 2007г (для КТГ)_4НК КТГ конс 010409 без КРГ_События, КазСод, ДОТОС - Ноябрь 2010" xfId="4499"/>
    <cellStyle name="_Холдинг Отчет за 1 кв 2007г (для КТГ)_События, КазСод, ДОТОС - Ноябрь 2010" xfId="4500"/>
    <cellStyle name="_Холдинг Отчет за 1 кв 2007г (для КТГ)_События, КазСод, ДОТОС - Ноябрь 2010" xfId="4501"/>
    <cellStyle name="_Элиминация 2008 корректировка 1" xfId="4502"/>
    <cellStyle name="_Элиминация 2008 корректировка 1" xfId="4503"/>
    <cellStyle name="_Элиминация 2008 корректировка 1 2" xfId="4504"/>
    <cellStyle name="_Элиминация 2008 корректировка 1 2" xfId="4505"/>
    <cellStyle name="_Элиминация 2008 корректировка 1_События, КазСод, ДОТОС - Ноябрь 2010" xfId="4506"/>
    <cellStyle name="_Элиминация 2008 корректировка 1_События, КазСод, ДОТОС - Ноябрь 2010" xfId="4507"/>
    <cellStyle name="_Элиминация 2009" xfId="4508"/>
    <cellStyle name="_Элиминация 2009" xfId="4509"/>
    <cellStyle name="_янв-дек_ 2007" xfId="4510"/>
    <cellStyle name="_янв-дек_ 2007" xfId="4511"/>
    <cellStyle name="_янв-дек_ 2007_Консол КВЛ 1 кв.2008" xfId="4512"/>
    <cellStyle name="_янв-дек_ 2007_Консол КВЛ 1 кв.2008" xfId="4513"/>
    <cellStyle name="_янв-дек_ 2007_Консол КВЛ 1 кв.2008 2" xfId="4514"/>
    <cellStyle name="_янв-дек_ 2007_Консол КВЛ 1 кв.2008 2" xfId="4515"/>
    <cellStyle name="_янв-дек_ 2007_Консол КВЛ 1 кв.2008_События, КазСод, ДОТОС - Ноябрь 2010" xfId="4516"/>
    <cellStyle name="_янв-дек_ 2007_Консол КВЛ 1 кв.2008_События, КазСод, ДОТОС - Ноябрь 2010" xfId="4517"/>
    <cellStyle name="_янв-дек_ 2007_Копия Труд" xfId="4518"/>
    <cellStyle name="_янв-дек_ 2007_Копия Труд" xfId="4519"/>
    <cellStyle name="_янв-дек_ 2007_Копия Труд 2" xfId="4520"/>
    <cellStyle name="_янв-дек_ 2007_Копия Труд 2" xfId="4521"/>
    <cellStyle name="_янв-дек_ 2007_Копия Труд_События, КазСод, ДОТОС - Ноябрь 2010" xfId="4522"/>
    <cellStyle name="_янв-дек_ 2007_Копия Труд_События, КазСод, ДОТОС - Ноябрь 2010" xfId="4523"/>
    <cellStyle name="" xfId="4524"/>
    <cellStyle name=" 2" xfId="4525"/>
    <cellStyle name="_%% по кредиту" xfId="4526"/>
    <cellStyle name="1" xfId="4527"/>
    <cellStyle name="1 2" xfId="4528"/>
    <cellStyle name="2" xfId="4529"/>
    <cellStyle name="2 2" xfId="4530"/>
    <cellStyle name="W_OÝaà" xfId="400"/>
    <cellStyle name="0,00;0;" xfId="4531"/>
    <cellStyle name="0.0" xfId="4532"/>
    <cellStyle name="10/16" xfId="4533"/>
    <cellStyle name="1tizedes" xfId="4534"/>
    <cellStyle name="20% - Accent1" xfId="401"/>
    <cellStyle name="20% - Accent1 2" xfId="402"/>
    <cellStyle name="20% - Accent1 2 2" xfId="4535"/>
    <cellStyle name="20% - Accent1 3" xfId="4536"/>
    <cellStyle name="20% - Accent1 3 2" xfId="4537"/>
    <cellStyle name="20% - Accent1 3_ДДС_Прямой" xfId="4538"/>
    <cellStyle name="20% - Accent1 4" xfId="4539"/>
    <cellStyle name="20% - Accent1_GAZ" xfId="4540"/>
    <cellStyle name="20% - Accent2" xfId="403"/>
    <cellStyle name="20% - Accent2 2" xfId="404"/>
    <cellStyle name="20% - Accent2 2 2" xfId="4541"/>
    <cellStyle name="20% - Accent2 3" xfId="4542"/>
    <cellStyle name="20% - Accent2 4" xfId="4543"/>
    <cellStyle name="20% - Accent2 4 2" xfId="4544"/>
    <cellStyle name="20% - Accent2 4_ДДС_Прямой" xfId="4545"/>
    <cellStyle name="20% - Accent2 5" xfId="4546"/>
    <cellStyle name="20% - Accent2_GAZ" xfId="4547"/>
    <cellStyle name="20% - Accent3" xfId="405"/>
    <cellStyle name="20% - Accent3 2" xfId="406"/>
    <cellStyle name="20% - Accent3 2 2" xfId="4548"/>
    <cellStyle name="20% - Accent3 3" xfId="4549"/>
    <cellStyle name="20% - Accent3 4" xfId="4550"/>
    <cellStyle name="20% - Accent3 4 2" xfId="4551"/>
    <cellStyle name="20% - Accent3 4_ДДС_Прямой" xfId="4552"/>
    <cellStyle name="20% - Accent3 5" xfId="4553"/>
    <cellStyle name="20% - Accent3_GAZ" xfId="4554"/>
    <cellStyle name="20% - Accent4" xfId="407"/>
    <cellStyle name="20% - Accent4 2" xfId="408"/>
    <cellStyle name="20% - Accent4 2 2" xfId="4555"/>
    <cellStyle name="20% - Accent4 3" xfId="4556"/>
    <cellStyle name="20% - Accent4 4" xfId="4557"/>
    <cellStyle name="20% - Accent4 4 2" xfId="4558"/>
    <cellStyle name="20% - Accent4 4_ДДС_Прямой" xfId="4559"/>
    <cellStyle name="20% - Accent4 5" xfId="4560"/>
    <cellStyle name="20% - Accent4_GAZ" xfId="4561"/>
    <cellStyle name="20% - Accent5" xfId="409"/>
    <cellStyle name="20% - Accent5 2" xfId="410"/>
    <cellStyle name="20% - Accent5 2 2" xfId="4562"/>
    <cellStyle name="20% - Accent5 3" xfId="4563"/>
    <cellStyle name="20% - Accent5 4" xfId="4564"/>
    <cellStyle name="20% - Accent5 4 2" xfId="4565"/>
    <cellStyle name="20% - Accent5 4_ДДС_Прямой" xfId="4566"/>
    <cellStyle name="20% - Accent5 5" xfId="4567"/>
    <cellStyle name="20% - Accent5_GAZ" xfId="4568"/>
    <cellStyle name="20% - Accent6" xfId="411"/>
    <cellStyle name="20% - Accent6 2" xfId="412"/>
    <cellStyle name="20% - Accent6 2 2" xfId="4569"/>
    <cellStyle name="20% - Accent6 3" xfId="4570"/>
    <cellStyle name="20% - Accent6 4" xfId="4571"/>
    <cellStyle name="20% - Accent6 4 2" xfId="4572"/>
    <cellStyle name="20% - Accent6 4_ДДС_Прямой" xfId="4573"/>
    <cellStyle name="20% - Accent6 5" xfId="4574"/>
    <cellStyle name="20% - Accent6_GAZ" xfId="4575"/>
    <cellStyle name="20% - Акцент1 2" xfId="413"/>
    <cellStyle name="20% - Акцент1 2 2" xfId="414"/>
    <cellStyle name="20% - Акцент1 2 2 2" xfId="415"/>
    <cellStyle name="20% - Акцент1 2 3" xfId="416"/>
    <cellStyle name="20% - Акцент1 2 4" xfId="4576"/>
    <cellStyle name="20% - Акцент1 2 4 2" xfId="4577"/>
    <cellStyle name="20% - Акцент1 2 5" xfId="4578"/>
    <cellStyle name="20% - Акцент1 2_PL" xfId="4579"/>
    <cellStyle name="20% - Акцент1 3" xfId="4580"/>
    <cellStyle name="20% - Акцент1 4" xfId="4581"/>
    <cellStyle name="20% - Акцент2 2" xfId="417"/>
    <cellStyle name="20% - Акцент2 2 2" xfId="418"/>
    <cellStyle name="20% - Акцент2 2 2 2" xfId="419"/>
    <cellStyle name="20% - Акцент2 2 3" xfId="420"/>
    <cellStyle name="20% - Акцент2 2 4" xfId="4582"/>
    <cellStyle name="20% - Акцент2 2 4 2" xfId="4583"/>
    <cellStyle name="20% - Акцент2 2 5" xfId="4584"/>
    <cellStyle name="20% - Акцент2 2_PL" xfId="4585"/>
    <cellStyle name="20% - Акцент2 3" xfId="4586"/>
    <cellStyle name="20% - Акцент2 4" xfId="4587"/>
    <cellStyle name="20% - Акцент3 2" xfId="421"/>
    <cellStyle name="20% - Акцент3 2 2" xfId="422"/>
    <cellStyle name="20% - Акцент3 2 2 2" xfId="423"/>
    <cellStyle name="20% - Акцент3 2 3" xfId="424"/>
    <cellStyle name="20% - Акцент3 2 4" xfId="4588"/>
    <cellStyle name="20% - Акцент3 2 4 2" xfId="4589"/>
    <cellStyle name="20% - Акцент3 2 5" xfId="4590"/>
    <cellStyle name="20% - Акцент3 2_PL" xfId="4591"/>
    <cellStyle name="20% - Акцент3 3" xfId="4592"/>
    <cellStyle name="20% - Акцент3 4" xfId="4593"/>
    <cellStyle name="20% - Акцент4 2" xfId="425"/>
    <cellStyle name="20% - Акцент4 2 2" xfId="426"/>
    <cellStyle name="20% - Акцент4 2 2 2" xfId="427"/>
    <cellStyle name="20% - Акцент4 2 3" xfId="428"/>
    <cellStyle name="20% - Акцент4 2 4" xfId="4594"/>
    <cellStyle name="20% - Акцент4 2 4 2" xfId="4595"/>
    <cellStyle name="20% - Акцент4 2 5" xfId="4596"/>
    <cellStyle name="20% - Акцент4 2_PL" xfId="4597"/>
    <cellStyle name="20% - Акцент4 3" xfId="4598"/>
    <cellStyle name="20% - Акцент4 4" xfId="4599"/>
    <cellStyle name="20% - Акцент5 2" xfId="429"/>
    <cellStyle name="20% - Акцент5 2 2" xfId="430"/>
    <cellStyle name="20% - Акцент5 2 2 2" xfId="431"/>
    <cellStyle name="20% - Акцент5 2 3" xfId="432"/>
    <cellStyle name="20% - Акцент5 2 4" xfId="4600"/>
    <cellStyle name="20% - Акцент5 2 4 2" xfId="4601"/>
    <cellStyle name="20% - Акцент5 2 5" xfId="4602"/>
    <cellStyle name="20% - Акцент5 2_PL" xfId="4603"/>
    <cellStyle name="20% - Акцент6 2" xfId="433"/>
    <cellStyle name="20% - Акцент6 2 2" xfId="434"/>
    <cellStyle name="20% - Акцент6 2 2 2" xfId="435"/>
    <cellStyle name="20% - Акцент6 2 3" xfId="436"/>
    <cellStyle name="20% - Акцент6 2 4" xfId="4604"/>
    <cellStyle name="20% - Акцент6 2 4 2" xfId="4605"/>
    <cellStyle name="20% - Акцент6 2 5" xfId="4606"/>
    <cellStyle name="20% - Акцент6 2_PL" xfId="4607"/>
    <cellStyle name="20% - Акцент6 3" xfId="4608"/>
    <cellStyle name="20% - Акцент6 4" xfId="4609"/>
    <cellStyle name="20% - 强调文字颜色 1" xfId="437"/>
    <cellStyle name="20% - 强调文字颜色 2" xfId="438"/>
    <cellStyle name="20% - 强调文字颜色 3" xfId="439"/>
    <cellStyle name="20% - 强调文字颜色 4" xfId="440"/>
    <cellStyle name="20% - 强调文字颜色 5" xfId="441"/>
    <cellStyle name="20% - 强调文字颜色 6" xfId="442"/>
    <cellStyle name="2decimal" xfId="4610"/>
    <cellStyle name="2tizedes" xfId="4611"/>
    <cellStyle name="40% - Accent1" xfId="443"/>
    <cellStyle name="40% - Accent1 2" xfId="444"/>
    <cellStyle name="40% - Accent1 2 2" xfId="4612"/>
    <cellStyle name="40% - Accent1 3" xfId="4613"/>
    <cellStyle name="40% - Accent1 4" xfId="4614"/>
    <cellStyle name="40% - Accent1 4 2" xfId="4615"/>
    <cellStyle name="40% - Accent1 4_ДДС_Прямой" xfId="4616"/>
    <cellStyle name="40% - Accent1 5" xfId="4617"/>
    <cellStyle name="40% - Accent1_GAZ" xfId="4618"/>
    <cellStyle name="40% - Accent2" xfId="445"/>
    <cellStyle name="40% - Accent2 2" xfId="446"/>
    <cellStyle name="40% - Accent2 2 2" xfId="4619"/>
    <cellStyle name="40% - Accent2 3" xfId="4620"/>
    <cellStyle name="40% - Accent2 3 2" xfId="4621"/>
    <cellStyle name="40% - Accent2 3_ДДС_Прямой" xfId="4622"/>
    <cellStyle name="40% - Accent2 4" xfId="4623"/>
    <cellStyle name="40% - Accent2_GAZ" xfId="4624"/>
    <cellStyle name="40% - Accent3" xfId="447"/>
    <cellStyle name="40% - Accent3 2" xfId="448"/>
    <cellStyle name="40% - Accent3 2 2" xfId="4625"/>
    <cellStyle name="40% - Accent3 3" xfId="4626"/>
    <cellStyle name="40% - Accent3 4" xfId="4627"/>
    <cellStyle name="40% - Accent3 4 2" xfId="4628"/>
    <cellStyle name="40% - Accent3 4_ДДС_Прямой" xfId="4629"/>
    <cellStyle name="40% - Accent3 5" xfId="4630"/>
    <cellStyle name="40% - Accent3_GAZ" xfId="4631"/>
    <cellStyle name="40% - Accent4" xfId="449"/>
    <cellStyle name="40% - Accent4 2" xfId="450"/>
    <cellStyle name="40% - Accent4 2 2" xfId="4632"/>
    <cellStyle name="40% - Accent4 3" xfId="4633"/>
    <cellStyle name="40% - Accent4 4" xfId="4634"/>
    <cellStyle name="40% - Accent4 4 2" xfId="4635"/>
    <cellStyle name="40% - Accent4 4_ДДС_Прямой" xfId="4636"/>
    <cellStyle name="40% - Accent4 5" xfId="4637"/>
    <cellStyle name="40% - Accent4_GAZ" xfId="4638"/>
    <cellStyle name="40% - Accent5" xfId="451"/>
    <cellStyle name="40% - Accent5 2" xfId="452"/>
    <cellStyle name="40% - Accent5 2 2" xfId="4639"/>
    <cellStyle name="40% - Accent5 3" xfId="4640"/>
    <cellStyle name="40% - Accent5 4" xfId="4641"/>
    <cellStyle name="40% - Accent5 4 2" xfId="4642"/>
    <cellStyle name="40% - Accent5 4_ДДС_Прямой" xfId="4643"/>
    <cellStyle name="40% - Accent5 5" xfId="4644"/>
    <cellStyle name="40% - Accent5_GAZ" xfId="4645"/>
    <cellStyle name="40% - Accent6" xfId="453"/>
    <cellStyle name="40% - Accent6 2" xfId="454"/>
    <cellStyle name="40% - Accent6 2 2" xfId="4646"/>
    <cellStyle name="40% - Accent6 3" xfId="4647"/>
    <cellStyle name="40% - Accent6 4" xfId="4648"/>
    <cellStyle name="40% - Accent6 4 2" xfId="4649"/>
    <cellStyle name="40% - Accent6 4_ДДС_Прямой" xfId="4650"/>
    <cellStyle name="40% - Accent6 5" xfId="4651"/>
    <cellStyle name="40% - Accent6_GAZ" xfId="4652"/>
    <cellStyle name="40% - Акцент1 2" xfId="455"/>
    <cellStyle name="40% - Акцент1 2 2" xfId="456"/>
    <cellStyle name="40% - Акцент1 2 2 2" xfId="457"/>
    <cellStyle name="40% - Акцент1 2 3" xfId="458"/>
    <cellStyle name="40% - Акцент1 2 4" xfId="4653"/>
    <cellStyle name="40% - Акцент1 2 4 2" xfId="4654"/>
    <cellStyle name="40% - Акцент1 2 5" xfId="4655"/>
    <cellStyle name="40% - Акцент1 2_PL" xfId="4656"/>
    <cellStyle name="40% - Акцент1 3" xfId="4657"/>
    <cellStyle name="40% - Акцент1 4" xfId="4658"/>
    <cellStyle name="40% - Акцент2 2" xfId="459"/>
    <cellStyle name="40% - Акцент2 2 2" xfId="460"/>
    <cellStyle name="40% - Акцент2 2 2 2" xfId="461"/>
    <cellStyle name="40% - Акцент2 2 3" xfId="462"/>
    <cellStyle name="40% - Акцент2 2 4" xfId="4659"/>
    <cellStyle name="40% - Акцент2 2 4 2" xfId="4660"/>
    <cellStyle name="40% - Акцент2 2 5" xfId="4661"/>
    <cellStyle name="40% - Акцент2 2_PL" xfId="4662"/>
    <cellStyle name="40% - Акцент2 3" xfId="4663"/>
    <cellStyle name="40% - Акцент2 4" xfId="4664"/>
    <cellStyle name="40% - Акцент3 2" xfId="463"/>
    <cellStyle name="40% - Акцент3 2 2" xfId="464"/>
    <cellStyle name="40% - Акцент3 2 2 2" xfId="465"/>
    <cellStyle name="40% - Акцент3 2 3" xfId="466"/>
    <cellStyle name="40% - Акцент3 2 4" xfId="4665"/>
    <cellStyle name="40% - Акцент3 2 4 2" xfId="4666"/>
    <cellStyle name="40% - Акцент3 2 5" xfId="4667"/>
    <cellStyle name="40% - Акцент3 2_PL" xfId="4668"/>
    <cellStyle name="40% - Акцент3 3" xfId="4669"/>
    <cellStyle name="40% - Акцент3 4" xfId="4670"/>
    <cellStyle name="40% - Акцент4 2" xfId="467"/>
    <cellStyle name="40% - Акцент4 2 2" xfId="468"/>
    <cellStyle name="40% - Акцент4 2 2 2" xfId="469"/>
    <cellStyle name="40% - Акцент4 2 3" xfId="470"/>
    <cellStyle name="40% - Акцент4 2 4" xfId="4671"/>
    <cellStyle name="40% - Акцент4 2 4 2" xfId="4672"/>
    <cellStyle name="40% - Акцент4 2 5" xfId="4673"/>
    <cellStyle name="40% - Акцент4 2_PL" xfId="4674"/>
    <cellStyle name="40% - Акцент4 3" xfId="4675"/>
    <cellStyle name="40% - Акцент4 4" xfId="4676"/>
    <cellStyle name="40% - Акцент5 2" xfId="471"/>
    <cellStyle name="40% - Акцент5 2 2" xfId="472"/>
    <cellStyle name="40% - Акцент5 2 2 2" xfId="473"/>
    <cellStyle name="40% - Акцент5 2 3" xfId="474"/>
    <cellStyle name="40% - Акцент5 2 4" xfId="4677"/>
    <cellStyle name="40% - Акцент5 2 4 2" xfId="4678"/>
    <cellStyle name="40% - Акцент5 2 5" xfId="4679"/>
    <cellStyle name="40% - Акцент5 2_PL" xfId="4680"/>
    <cellStyle name="40% - Акцент5 3" xfId="4681"/>
    <cellStyle name="40% - Акцент5 4" xfId="4682"/>
    <cellStyle name="40% - Акцент6 2" xfId="475"/>
    <cellStyle name="40% - Акцент6 2 2" xfId="476"/>
    <cellStyle name="40% - Акцент6 2 2 2" xfId="477"/>
    <cellStyle name="40% - Акцент6 2 3" xfId="478"/>
    <cellStyle name="40% - Акцент6 2 4" xfId="4683"/>
    <cellStyle name="40% - Акцент6 2 4 2" xfId="4684"/>
    <cellStyle name="40% - Акцент6 2 5" xfId="4685"/>
    <cellStyle name="40% - Акцент6 2_PL" xfId="4686"/>
    <cellStyle name="40% - Акцент6 3" xfId="4687"/>
    <cellStyle name="40% - Акцент6 4" xfId="4688"/>
    <cellStyle name="40% - 强调文字颜色 1" xfId="479"/>
    <cellStyle name="40% - 强调文字颜色 2" xfId="480"/>
    <cellStyle name="40% - 强调文字颜色 3" xfId="481"/>
    <cellStyle name="40% - 强调文字颜色 4" xfId="482"/>
    <cellStyle name="40% - 强调文字颜色 5" xfId="483"/>
    <cellStyle name="40% - 强调文字颜色 6" xfId="484"/>
    <cellStyle name="60% - Accent1" xfId="485"/>
    <cellStyle name="60% - Accent1 2" xfId="486"/>
    <cellStyle name="60% - Accent1 2 2" xfId="4689"/>
    <cellStyle name="60% - Accent1 3" xfId="4690"/>
    <cellStyle name="60% - Accent1 4" xfId="4691"/>
    <cellStyle name="60% - Accent1 4 2" xfId="4692"/>
    <cellStyle name="60% - Accent1 4_ДДС_Прямой" xfId="4693"/>
    <cellStyle name="60% - Accent1 5" xfId="4694"/>
    <cellStyle name="60% - Accent1_GAZ" xfId="4695"/>
    <cellStyle name="60% - Accent2" xfId="487"/>
    <cellStyle name="60% - Accent2 2" xfId="488"/>
    <cellStyle name="60% - Accent2 2 2" xfId="4696"/>
    <cellStyle name="60% - Accent2 3" xfId="4697"/>
    <cellStyle name="60% - Accent2 3 2" xfId="4698"/>
    <cellStyle name="60% - Accent2 3_ДДС_Прямой" xfId="4699"/>
    <cellStyle name="60% - Accent2 4" xfId="4700"/>
    <cellStyle name="60% - Accent2_GAZ" xfId="4701"/>
    <cellStyle name="60% - Accent3" xfId="489"/>
    <cellStyle name="60% - Accent3 2" xfId="490"/>
    <cellStyle name="60% - Accent3 2 2" xfId="4702"/>
    <cellStyle name="60% - Accent3 3" xfId="4703"/>
    <cellStyle name="60% - Accent3 4" xfId="4704"/>
    <cellStyle name="60% - Accent3 4 2" xfId="4705"/>
    <cellStyle name="60% - Accent3 4_ДДС_Прямой" xfId="4706"/>
    <cellStyle name="60% - Accent3 5" xfId="4707"/>
    <cellStyle name="60% - Accent3_GAZ" xfId="4708"/>
    <cellStyle name="60% - Accent4" xfId="491"/>
    <cellStyle name="60% - Accent4 2" xfId="492"/>
    <cellStyle name="60% - Accent4 2 2" xfId="4709"/>
    <cellStyle name="60% - Accent4 3" xfId="4710"/>
    <cellStyle name="60% - Accent4 4" xfId="4711"/>
    <cellStyle name="60% - Accent4 4 2" xfId="4712"/>
    <cellStyle name="60% - Accent4 4_ДДС_Прямой" xfId="4713"/>
    <cellStyle name="60% - Accent4 5" xfId="4714"/>
    <cellStyle name="60% - Accent4_GAZ" xfId="4715"/>
    <cellStyle name="60% - Accent5" xfId="493"/>
    <cellStyle name="60% - Accent5 2" xfId="494"/>
    <cellStyle name="60% - Accent5 2 2" xfId="4716"/>
    <cellStyle name="60% - Accent5 3" xfId="4717"/>
    <cellStyle name="60% - Accent5 3 2" xfId="4718"/>
    <cellStyle name="60% - Accent5 3_ДДС_Прямой" xfId="4719"/>
    <cellStyle name="60% - Accent5 4" xfId="4720"/>
    <cellStyle name="60% - Accent5_GAZ" xfId="4721"/>
    <cellStyle name="60% - Accent6" xfId="495"/>
    <cellStyle name="60% - Accent6 2" xfId="496"/>
    <cellStyle name="60% - Accent6 2 2" xfId="4722"/>
    <cellStyle name="60% - Accent6 3" xfId="4723"/>
    <cellStyle name="60% - Accent6 4" xfId="4724"/>
    <cellStyle name="60% - Accent6 4 2" xfId="4725"/>
    <cellStyle name="60% - Accent6 4_ДДС_Прямой" xfId="4726"/>
    <cellStyle name="60% - Accent6 5" xfId="4727"/>
    <cellStyle name="60% - Accent6_GAZ" xfId="4728"/>
    <cellStyle name="60% - Акцент1 2" xfId="497"/>
    <cellStyle name="60% - Акцент1 2 2" xfId="4729"/>
    <cellStyle name="60% - Акцент1 2 3" xfId="4730"/>
    <cellStyle name="60% - Акцент1 2 3 2" xfId="4731"/>
    <cellStyle name="60% - Акцент1 2 4" xfId="4732"/>
    <cellStyle name="60% - Акцент1 2_PL" xfId="4733"/>
    <cellStyle name="60% - Акцент1 3" xfId="4734"/>
    <cellStyle name="60% - Акцент1 4" xfId="4735"/>
    <cellStyle name="60% - Акцент2 2" xfId="498"/>
    <cellStyle name="60% - Акцент2 2 2" xfId="4736"/>
    <cellStyle name="60% - Акцент2 2 3" xfId="4737"/>
    <cellStyle name="60% - Акцент2 2 3 2" xfId="4738"/>
    <cellStyle name="60% - Акцент2 2 4" xfId="4739"/>
    <cellStyle name="60% - Акцент2 2_PL" xfId="4740"/>
    <cellStyle name="60% - Акцент2 3" xfId="4741"/>
    <cellStyle name="60% - Акцент2 4" xfId="4742"/>
    <cellStyle name="60% - Акцент3 2" xfId="499"/>
    <cellStyle name="60% - Акцент3 2 2" xfId="4743"/>
    <cellStyle name="60% - Акцент3 2 3" xfId="4744"/>
    <cellStyle name="60% - Акцент3 2 3 2" xfId="4745"/>
    <cellStyle name="60% - Акцент3 2 4" xfId="4746"/>
    <cellStyle name="60% - Акцент3 2_PL" xfId="4747"/>
    <cellStyle name="60% - Акцент3 3" xfId="4748"/>
    <cellStyle name="60% - Акцент3 4" xfId="4749"/>
    <cellStyle name="60% - Акцент4 2" xfId="500"/>
    <cellStyle name="60% - Акцент4 2 2" xfId="4750"/>
    <cellStyle name="60% - Акцент4 2 3" xfId="4751"/>
    <cellStyle name="60% - Акцент4 2 3 2" xfId="4752"/>
    <cellStyle name="60% - Акцент4 2 4" xfId="4753"/>
    <cellStyle name="60% - Акцент4 2_PL" xfId="4754"/>
    <cellStyle name="60% - Акцент4 3" xfId="4755"/>
    <cellStyle name="60% - Акцент4 4" xfId="4756"/>
    <cellStyle name="60% - Акцент5 2" xfId="501"/>
    <cellStyle name="60% - Акцент5 2 2" xfId="4757"/>
    <cellStyle name="60% - Акцент5 2 3" xfId="4758"/>
    <cellStyle name="60% - Акцент5 2 3 2" xfId="4759"/>
    <cellStyle name="60% - Акцент5 2 4" xfId="4760"/>
    <cellStyle name="60% - Акцент5 2_PL" xfId="4761"/>
    <cellStyle name="60% - Акцент6 2" xfId="502"/>
    <cellStyle name="60% - Акцент6 2 2" xfId="4762"/>
    <cellStyle name="60% - Акцент6 2 3" xfId="4763"/>
    <cellStyle name="60% - Акцент6 2 3 2" xfId="4764"/>
    <cellStyle name="60% - Акцент6 2 4" xfId="4765"/>
    <cellStyle name="60% - Акцент6 2_PL" xfId="4766"/>
    <cellStyle name="60% - Акцент6 3" xfId="4767"/>
    <cellStyle name="60% - Акцент6 4" xfId="4768"/>
    <cellStyle name="60% - 强调文字颜色 1" xfId="503"/>
    <cellStyle name="60% - 强调文字颜色 2" xfId="504"/>
    <cellStyle name="60% - 强调文字颜色 3" xfId="505"/>
    <cellStyle name="60% - 强调文字颜色 4" xfId="506"/>
    <cellStyle name="60% - 强调文字颜色 5" xfId="507"/>
    <cellStyle name="60% - 强调文字颜色 6" xfId="508"/>
    <cellStyle name="6Code" xfId="4769"/>
    <cellStyle name="8pt" xfId="4770"/>
    <cellStyle name="8pt 2" xfId="4771"/>
    <cellStyle name="Aaia?iue [0]_?anoiau" xfId="4772"/>
    <cellStyle name="Aaia?iue_?anoiau" xfId="4773"/>
    <cellStyle name="Äåíåæíûé" xfId="4774"/>
    <cellStyle name="Äåíåæíûé [0]" xfId="4775"/>
    <cellStyle name="Accent1" xfId="509"/>
    <cellStyle name="Accent1 2" xfId="510"/>
    <cellStyle name="Accent1 2 2" xfId="4776"/>
    <cellStyle name="Accent1 3" xfId="4777"/>
    <cellStyle name="Accent1 4" xfId="4778"/>
    <cellStyle name="Accent1 4 2" xfId="4779"/>
    <cellStyle name="Accent1 4_ДДС_Прямой" xfId="4780"/>
    <cellStyle name="Accent1 5" xfId="4781"/>
    <cellStyle name="Accent1_GAZ" xfId="4782"/>
    <cellStyle name="Accent2" xfId="511"/>
    <cellStyle name="Accent2 2" xfId="512"/>
    <cellStyle name="Accent2 2 2" xfId="4783"/>
    <cellStyle name="Accent2 3" xfId="4784"/>
    <cellStyle name="Accent2 3 2" xfId="4785"/>
    <cellStyle name="Accent2 3_ДДС_Прямой" xfId="4786"/>
    <cellStyle name="Accent2 4" xfId="4787"/>
    <cellStyle name="Accent2_GAZ" xfId="4788"/>
    <cellStyle name="Accent3" xfId="513"/>
    <cellStyle name="Accent3 2" xfId="514"/>
    <cellStyle name="Accent3 2 2" xfId="4789"/>
    <cellStyle name="Accent3 3" xfId="4790"/>
    <cellStyle name="Accent3 3 2" xfId="4791"/>
    <cellStyle name="Accent3 3_ДДС_Прямой" xfId="4792"/>
    <cellStyle name="Accent3 4" xfId="4793"/>
    <cellStyle name="Accent3_GAZ" xfId="4794"/>
    <cellStyle name="Accent4" xfId="515"/>
    <cellStyle name="Accent4 2" xfId="516"/>
    <cellStyle name="Accent4 2 2" xfId="4795"/>
    <cellStyle name="Accent4 3" xfId="4796"/>
    <cellStyle name="Accent4 4" xfId="4797"/>
    <cellStyle name="Accent4 4 2" xfId="4798"/>
    <cellStyle name="Accent4 4_ДДС_Прямой" xfId="4799"/>
    <cellStyle name="Accent4 5" xfId="4800"/>
    <cellStyle name="Accent4_GAZ" xfId="4801"/>
    <cellStyle name="Accent5" xfId="517"/>
    <cellStyle name="Accent5 2" xfId="518"/>
    <cellStyle name="Accent5 2 2" xfId="4802"/>
    <cellStyle name="Accent5 3" xfId="4803"/>
    <cellStyle name="Accent5 3 2" xfId="4804"/>
    <cellStyle name="Accent5 3_ДДС_Прямой" xfId="4805"/>
    <cellStyle name="Accent5 4" xfId="4806"/>
    <cellStyle name="Accent5_GAZ" xfId="4807"/>
    <cellStyle name="Accent6" xfId="519"/>
    <cellStyle name="Accent6 2" xfId="520"/>
    <cellStyle name="Accent6 2 2" xfId="4808"/>
    <cellStyle name="Accent6 3" xfId="4809"/>
    <cellStyle name="Accent6 4" xfId="4810"/>
    <cellStyle name="Accent6 4 2" xfId="4811"/>
    <cellStyle name="Accent6 4_ДДС_Прямой" xfId="4812"/>
    <cellStyle name="Accent6 5" xfId="4813"/>
    <cellStyle name="Accent6_GAZ" xfId="4814"/>
    <cellStyle name="Ăčďĺđńńűëęŕ" xfId="4815"/>
    <cellStyle name="Aeia?nnueea" xfId="4816"/>
    <cellStyle name="AutoFormat Options" xfId="4817"/>
    <cellStyle name="Availability" xfId="4818"/>
    <cellStyle name="Bad" xfId="521"/>
    <cellStyle name="Bad 2" xfId="522"/>
    <cellStyle name="Bad 2 2" xfId="4819"/>
    <cellStyle name="Bad 3" xfId="4820"/>
    <cellStyle name="Bad 4" xfId="4821"/>
    <cellStyle name="Bad 4 2" xfId="4822"/>
    <cellStyle name="Bad 4_ДДС_Прямой" xfId="4823"/>
    <cellStyle name="Bad 5" xfId="4824"/>
    <cellStyle name="Bad_GAZ" xfId="4825"/>
    <cellStyle name="Balance" xfId="4826"/>
    <cellStyle name="Balance 2" xfId="4827"/>
    <cellStyle name="BalanceBold" xfId="4828"/>
    <cellStyle name="Bold" xfId="4829"/>
    <cellStyle name="Bold 2" xfId="9268"/>
    <cellStyle name="Bold 3" xfId="9888"/>
    <cellStyle name="Bold 4" xfId="9548"/>
    <cellStyle name="Bold 5" xfId="9376"/>
    <cellStyle name="Border" xfId="523"/>
    <cellStyle name="Border 10" xfId="7244"/>
    <cellStyle name="Border 11" xfId="11420"/>
    <cellStyle name="Border 12" xfId="12000"/>
    <cellStyle name="Border 13" xfId="8745"/>
    <cellStyle name="Border 14" xfId="14230"/>
    <cellStyle name="Border 15" xfId="9208"/>
    <cellStyle name="Border 16" xfId="15761"/>
    <cellStyle name="Border 17" xfId="16088"/>
    <cellStyle name="Border 2" xfId="524"/>
    <cellStyle name="Border 2 10" xfId="11419"/>
    <cellStyle name="Border 2 11" xfId="11999"/>
    <cellStyle name="Border 2 12" xfId="8744"/>
    <cellStyle name="Border 2 13" xfId="14229"/>
    <cellStyle name="Border 2 14" xfId="9209"/>
    <cellStyle name="Border 2 15" xfId="13825"/>
    <cellStyle name="Border 2 16" xfId="15516"/>
    <cellStyle name="Border 2 2" xfId="525"/>
    <cellStyle name="Border 2 2 10" xfId="14228"/>
    <cellStyle name="Border 2 2 11" xfId="11356"/>
    <cellStyle name="Border 2 2 12" xfId="15760"/>
    <cellStyle name="Border 2 2 13" xfId="16087"/>
    <cellStyle name="Border 2 2 2" xfId="526"/>
    <cellStyle name="Border 2 2 2 2" xfId="7247"/>
    <cellStyle name="Border 2 2 2 3" xfId="11417"/>
    <cellStyle name="Border 2 2 2 4" xfId="11997"/>
    <cellStyle name="Border 2 2 2 5" xfId="11011"/>
    <cellStyle name="Border 2 2 2 6" xfId="14227"/>
    <cellStyle name="Border 2 2 2 7" xfId="9210"/>
    <cellStyle name="Border 2 2 2 8" xfId="15759"/>
    <cellStyle name="Border 2 2 2 9" xfId="16086"/>
    <cellStyle name="Border 2 2 3" xfId="527"/>
    <cellStyle name="Border 2 2 3 2" xfId="7248"/>
    <cellStyle name="Border 2 2 3 3" xfId="11416"/>
    <cellStyle name="Border 2 2 3 4" xfId="11996"/>
    <cellStyle name="Border 2 2 3 5" xfId="12498"/>
    <cellStyle name="Border 2 2 3 6" xfId="14226"/>
    <cellStyle name="Border 2 2 3 7" xfId="9211"/>
    <cellStyle name="Border 2 2 3 8" xfId="15758"/>
    <cellStyle name="Border 2 2 3 9" xfId="16085"/>
    <cellStyle name="Border 2 2 4" xfId="528"/>
    <cellStyle name="Border 2 2 4 2" xfId="7249"/>
    <cellStyle name="Border 2 2 4 3" xfId="11415"/>
    <cellStyle name="Border 2 2 4 4" xfId="11995"/>
    <cellStyle name="Border 2 2 4 5" xfId="13115"/>
    <cellStyle name="Border 2 2 4 6" xfId="14225"/>
    <cellStyle name="Border 2 2 4 7" xfId="9212"/>
    <cellStyle name="Border 2 2 4 8" xfId="15757"/>
    <cellStyle name="Border 2 2 4 9" xfId="16084"/>
    <cellStyle name="Border 2 2 5" xfId="529"/>
    <cellStyle name="Border 2 2 5 2" xfId="7250"/>
    <cellStyle name="Border 2 2 5 3" xfId="11414"/>
    <cellStyle name="Border 2 2 5 4" xfId="11994"/>
    <cellStyle name="Border 2 2 5 5" xfId="8743"/>
    <cellStyle name="Border 2 2 5 6" xfId="14224"/>
    <cellStyle name="Border 2 2 5 7" xfId="9213"/>
    <cellStyle name="Border 2 2 5 8" xfId="15756"/>
    <cellStyle name="Border 2 2 5 9" xfId="16083"/>
    <cellStyle name="Border 2 2 6" xfId="7246"/>
    <cellStyle name="Border 2 2 7" xfId="11418"/>
    <cellStyle name="Border 2 2 8" xfId="11998"/>
    <cellStyle name="Border 2 2 9" xfId="10180"/>
    <cellStyle name="Border 2 3" xfId="530"/>
    <cellStyle name="Border 2 3 10" xfId="13420"/>
    <cellStyle name="Border 2 3 11" xfId="13661"/>
    <cellStyle name="Border 2 3 2" xfId="531"/>
    <cellStyle name="Border 2 3 2 2" xfId="7252"/>
    <cellStyle name="Border 2 3 2 3" xfId="11412"/>
    <cellStyle name="Border 2 3 2 4" xfId="11992"/>
    <cellStyle name="Border 2 3 2 5" xfId="8742"/>
    <cellStyle name="Border 2 3 2 6" xfId="14222"/>
    <cellStyle name="Border 2 3 2 7" xfId="9215"/>
    <cellStyle name="Border 2 3 2 8" xfId="13419"/>
    <cellStyle name="Border 2 3 2 9" xfId="14351"/>
    <cellStyle name="Border 2 3 3" xfId="532"/>
    <cellStyle name="Border 2 3 3 2" xfId="7253"/>
    <cellStyle name="Border 2 3 3 3" xfId="11411"/>
    <cellStyle name="Border 2 3 3 4" xfId="11991"/>
    <cellStyle name="Border 2 3 3 5" xfId="10179"/>
    <cellStyle name="Border 2 3 3 6" xfId="14221"/>
    <cellStyle name="Border 2 3 3 7" xfId="7125"/>
    <cellStyle name="Border 2 3 3 8" xfId="15755"/>
    <cellStyle name="Border 2 3 3 9" xfId="16082"/>
    <cellStyle name="Border 2 3 4" xfId="7251"/>
    <cellStyle name="Border 2 3 5" xfId="11413"/>
    <cellStyle name="Border 2 3 6" xfId="11993"/>
    <cellStyle name="Border 2 3 7" xfId="12979"/>
    <cellStyle name="Border 2 3 8" xfId="14223"/>
    <cellStyle name="Border 2 3 9" xfId="9214"/>
    <cellStyle name="Border 2 4" xfId="533"/>
    <cellStyle name="Border 2 4 2" xfId="7254"/>
    <cellStyle name="Border 2 4 3" xfId="11410"/>
    <cellStyle name="Border 2 4 4" xfId="11990"/>
    <cellStyle name="Border 2 4 5" xfId="10178"/>
    <cellStyle name="Border 2 4 6" xfId="14220"/>
    <cellStyle name="Border 2 4 7" xfId="7126"/>
    <cellStyle name="Border 2 4 8" xfId="15754"/>
    <cellStyle name="Border 2 4 9" xfId="16081"/>
    <cellStyle name="Border 2 5" xfId="534"/>
    <cellStyle name="Border 2 5 2" xfId="7255"/>
    <cellStyle name="Border 2 5 3" xfId="11409"/>
    <cellStyle name="Border 2 5 4" xfId="11989"/>
    <cellStyle name="Border 2 5 5" xfId="10177"/>
    <cellStyle name="Border 2 5 6" xfId="14219"/>
    <cellStyle name="Border 2 5 7" xfId="12666"/>
    <cellStyle name="Border 2 5 8" xfId="15753"/>
    <cellStyle name="Border 2 5 9" xfId="16080"/>
    <cellStyle name="Border 2 6" xfId="535"/>
    <cellStyle name="Border 2 6 2" xfId="7256"/>
    <cellStyle name="Border 2 6 3" xfId="11408"/>
    <cellStyle name="Border 2 6 4" xfId="11988"/>
    <cellStyle name="Border 2 6 5" xfId="10176"/>
    <cellStyle name="Border 2 6 6" xfId="14218"/>
    <cellStyle name="Border 2 6 7" xfId="7127"/>
    <cellStyle name="Border 2 6 8" xfId="15752"/>
    <cellStyle name="Border 2 6 9" xfId="16079"/>
    <cellStyle name="Border 2 7" xfId="536"/>
    <cellStyle name="Border 2 7 2" xfId="7257"/>
    <cellStyle name="Border 2 7 3" xfId="11407"/>
    <cellStyle name="Border 2 7 4" xfId="11987"/>
    <cellStyle name="Border 2 7 5" xfId="8297"/>
    <cellStyle name="Border 2 7 6" xfId="14217"/>
    <cellStyle name="Border 2 7 7" xfId="9217"/>
    <cellStyle name="Border 2 7 8" xfId="15751"/>
    <cellStyle name="Border 2 7 9" xfId="16078"/>
    <cellStyle name="Border 2 8" xfId="537"/>
    <cellStyle name="Border 2 8 2" xfId="7258"/>
    <cellStyle name="Border 2 8 3" xfId="11406"/>
    <cellStyle name="Border 2 8 4" xfId="11986"/>
    <cellStyle name="Border 2 8 5" xfId="12497"/>
    <cellStyle name="Border 2 8 6" xfId="14216"/>
    <cellStyle name="Border 2 8 7" xfId="10585"/>
    <cellStyle name="Border 2 8 8" xfId="15750"/>
    <cellStyle name="Border 2 8 9" xfId="16077"/>
    <cellStyle name="Border 2 9" xfId="7245"/>
    <cellStyle name="Border 3" xfId="538"/>
    <cellStyle name="Border 3 10" xfId="14215"/>
    <cellStyle name="Border 3 11" xfId="10586"/>
    <cellStyle name="Border 3 12" xfId="15749"/>
    <cellStyle name="Border 3 13" xfId="16076"/>
    <cellStyle name="Border 3 2" xfId="539"/>
    <cellStyle name="Border 3 2 2" xfId="7260"/>
    <cellStyle name="Border 3 2 3" xfId="11404"/>
    <cellStyle name="Border 3 2 4" xfId="11984"/>
    <cellStyle name="Border 3 2 5" xfId="10175"/>
    <cellStyle name="Border 3 2 6" xfId="14214"/>
    <cellStyle name="Border 3 2 7" xfId="12147"/>
    <cellStyle name="Border 3 2 8" xfId="15748"/>
    <cellStyle name="Border 3 2 9" xfId="16075"/>
    <cellStyle name="Border 3 3" xfId="540"/>
    <cellStyle name="Border 3 3 2" xfId="7261"/>
    <cellStyle name="Border 3 3 3" xfId="11403"/>
    <cellStyle name="Border 3 3 4" xfId="11983"/>
    <cellStyle name="Border 3 3 5" xfId="13116"/>
    <cellStyle name="Border 3 3 6" xfId="14213"/>
    <cellStyle name="Border 3 3 7" xfId="14362"/>
    <cellStyle name="Border 3 3 8" xfId="15747"/>
    <cellStyle name="Border 3 3 9" xfId="16074"/>
    <cellStyle name="Border 3 4" xfId="541"/>
    <cellStyle name="Border 3 4 2" xfId="7262"/>
    <cellStyle name="Border 3 4 3" xfId="11402"/>
    <cellStyle name="Border 3 4 4" xfId="11982"/>
    <cellStyle name="Border 3 4 5" xfId="13117"/>
    <cellStyle name="Border 3 4 6" xfId="14212"/>
    <cellStyle name="Border 3 4 7" xfId="14361"/>
    <cellStyle name="Border 3 4 8" xfId="15746"/>
    <cellStyle name="Border 3 4 9" xfId="16073"/>
    <cellStyle name="Border 3 5" xfId="542"/>
    <cellStyle name="Border 3 5 2" xfId="7263"/>
    <cellStyle name="Border 3 5 3" xfId="11401"/>
    <cellStyle name="Border 3 5 4" xfId="11981"/>
    <cellStyle name="Border 3 5 5" xfId="13118"/>
    <cellStyle name="Border 3 5 6" xfId="14211"/>
    <cellStyle name="Border 3 5 7" xfId="14637"/>
    <cellStyle name="Border 3 5 8" xfId="15745"/>
    <cellStyle name="Border 3 5 9" xfId="16072"/>
    <cellStyle name="Border 3 6" xfId="7259"/>
    <cellStyle name="Border 3 7" xfId="11405"/>
    <cellStyle name="Border 3 8" xfId="11985"/>
    <cellStyle name="Border 3 9" xfId="11556"/>
    <cellStyle name="Border 4" xfId="543"/>
    <cellStyle name="Border 4 10" xfId="15744"/>
    <cellStyle name="Border 4 11" xfId="16071"/>
    <cellStyle name="Border 4 2" xfId="544"/>
    <cellStyle name="Border 4 2 2" xfId="7265"/>
    <cellStyle name="Border 4 2 3" xfId="11400"/>
    <cellStyle name="Border 4 2 4" xfId="11979"/>
    <cellStyle name="Border 4 2 5" xfId="10173"/>
    <cellStyle name="Border 4 2 6" xfId="14209"/>
    <cellStyle name="Border 4 2 7" xfId="15204"/>
    <cellStyle name="Border 4 2 8" xfId="15743"/>
    <cellStyle name="Border 4 2 9" xfId="16070"/>
    <cellStyle name="Border 4 3" xfId="545"/>
    <cellStyle name="Border 4 3 2" xfId="7266"/>
    <cellStyle name="Border 4 3 3" xfId="11399"/>
    <cellStyle name="Border 4 3 4" xfId="11978"/>
    <cellStyle name="Border 4 3 5" xfId="10172"/>
    <cellStyle name="Border 4 3 6" xfId="14208"/>
    <cellStyle name="Border 4 3 7" xfId="15207"/>
    <cellStyle name="Border 4 3 8" xfId="15742"/>
    <cellStyle name="Border 4 3 9" xfId="16069"/>
    <cellStyle name="Border 4 4" xfId="7264"/>
    <cellStyle name="Border 4 5" xfId="7968"/>
    <cellStyle name="Border 4 6" xfId="11980"/>
    <cellStyle name="Border 4 7" xfId="10174"/>
    <cellStyle name="Border 4 8" xfId="14210"/>
    <cellStyle name="Border 4 9" xfId="14360"/>
    <cellStyle name="Border 5" xfId="546"/>
    <cellStyle name="Border 5 2" xfId="7267"/>
    <cellStyle name="Border 5 3" xfId="11398"/>
    <cellStyle name="Border 5 4" xfId="11977"/>
    <cellStyle name="Border 5 5" xfId="10171"/>
    <cellStyle name="Border 5 6" xfId="14207"/>
    <cellStyle name="Border 5 7" xfId="15214"/>
    <cellStyle name="Border 5 8" xfId="15741"/>
    <cellStyle name="Border 5 9" xfId="16068"/>
    <cellStyle name="Border 6" xfId="547"/>
    <cellStyle name="Border 6 2" xfId="7268"/>
    <cellStyle name="Border 6 3" xfId="11397"/>
    <cellStyle name="Border 6 4" xfId="11976"/>
    <cellStyle name="Border 6 5" xfId="12570"/>
    <cellStyle name="Border 6 6" xfId="14206"/>
    <cellStyle name="Border 6 7" xfId="15205"/>
    <cellStyle name="Border 6 8" xfId="15740"/>
    <cellStyle name="Border 6 9" xfId="16067"/>
    <cellStyle name="Border 7" xfId="548"/>
    <cellStyle name="Border 7 2" xfId="7269"/>
    <cellStyle name="Border 7 3" xfId="11396"/>
    <cellStyle name="Border 7 4" xfId="11975"/>
    <cellStyle name="Border 7 5" xfId="12496"/>
    <cellStyle name="Border 7 6" xfId="14205"/>
    <cellStyle name="Border 7 7" xfId="13953"/>
    <cellStyle name="Border 7 8" xfId="15739"/>
    <cellStyle name="Border 7 9" xfId="16066"/>
    <cellStyle name="Border 8" xfId="549"/>
    <cellStyle name="Border 8 2" xfId="7270"/>
    <cellStyle name="Border 8 3" xfId="11395"/>
    <cellStyle name="Border 8 4" xfId="11974"/>
    <cellStyle name="Border 8 5" xfId="10170"/>
    <cellStyle name="Border 8 6" xfId="14204"/>
    <cellStyle name="Border 8 7" xfId="14359"/>
    <cellStyle name="Border 8 8" xfId="15738"/>
    <cellStyle name="Border 8 9" xfId="16065"/>
    <cellStyle name="Border 9" xfId="550"/>
    <cellStyle name="Border 9 2" xfId="7271"/>
    <cellStyle name="Border 9 3" xfId="11394"/>
    <cellStyle name="Border 9 4" xfId="11973"/>
    <cellStyle name="Border 9 5" xfId="8741"/>
    <cellStyle name="Border 9 6" xfId="14203"/>
    <cellStyle name="Border 9 7" xfId="9218"/>
    <cellStyle name="Border 9 8" xfId="15737"/>
    <cellStyle name="Border 9 9" xfId="16064"/>
    <cellStyle name="C01_Page_head" xfId="4830"/>
    <cellStyle name="C03_Col head general" xfId="4831"/>
    <cellStyle name="C04_Note col head" xfId="4832"/>
    <cellStyle name="C06_Previous yr col head" xfId="4833"/>
    <cellStyle name="C08_Table text" xfId="4834"/>
    <cellStyle name="C11_Note head" xfId="4835"/>
    <cellStyle name="C14_Current year figs" xfId="4836"/>
    <cellStyle name="C14b_Current Year Figs 3 dec" xfId="4837"/>
    <cellStyle name="C15_Previous year figs" xfId="4838"/>
    <cellStyle name="Calc Currency (0)" xfId="551"/>
    <cellStyle name="Calc Currency (0) 2" xfId="4839"/>
    <cellStyle name="Calc Currency (0) 3" xfId="4840"/>
    <cellStyle name="Calc Currency (0) 4" xfId="4841"/>
    <cellStyle name="Calc Currency (0)_TCO_06_2012 ТЭП" xfId="4842"/>
    <cellStyle name="Calc Currency (2)" xfId="552"/>
    <cellStyle name="Calc Currency (2) 2" xfId="4843"/>
    <cellStyle name="Calc Currency (2) 3" xfId="4844"/>
    <cellStyle name="Calc Currency (2)_TCO_06_2012 ТЭП" xfId="4845"/>
    <cellStyle name="Calc Percent (0)" xfId="553"/>
    <cellStyle name="Calc Percent (0) 2" xfId="4846"/>
    <cellStyle name="Calc Percent (0) 2 2" xfId="4847"/>
    <cellStyle name="Calc Percent (0) 2_TCO_06_2012 ТЭП" xfId="4848"/>
    <cellStyle name="Calc Percent (0) 3" xfId="4849"/>
    <cellStyle name="Calc Percent (0) 3 2" xfId="4850"/>
    <cellStyle name="Calc Percent (0) 3_ДДС_Прямой" xfId="4851"/>
    <cellStyle name="Calc Percent (0) 4" xfId="4852"/>
    <cellStyle name="Calc Percent (0) 4 2" xfId="4853"/>
    <cellStyle name="Calc Percent (0) 4_ДДС_Прямой" xfId="4854"/>
    <cellStyle name="Calc Percent (0) 5" xfId="4855"/>
    <cellStyle name="Calc Percent (0) 6" xfId="4856"/>
    <cellStyle name="Calc Percent (0) 7" xfId="4857"/>
    <cellStyle name="Calc Percent (0) 8" xfId="4858"/>
    <cellStyle name="Calc Percent (0)_~6262219" xfId="4859"/>
    <cellStyle name="Calc Percent (1)" xfId="554"/>
    <cellStyle name="Calc Percent (1) 2" xfId="555"/>
    <cellStyle name="Calc Percent (1) 3" xfId="4860"/>
    <cellStyle name="Calc Percent (1) 4" xfId="4861"/>
    <cellStyle name="Calc Percent (1)_TCO_06_2012 ТЭП" xfId="4862"/>
    <cellStyle name="Calc Percent (2)" xfId="556"/>
    <cellStyle name="Calc Percent (2) 2" xfId="557"/>
    <cellStyle name="Calc Percent (2) 3" xfId="4863"/>
    <cellStyle name="Calc Percent (2) 4" xfId="4864"/>
    <cellStyle name="Calc Percent (2)_TCO_06_2012 ТЭП" xfId="4865"/>
    <cellStyle name="Calc Units (0)" xfId="558"/>
    <cellStyle name="Calc Units (0) 2" xfId="4866"/>
    <cellStyle name="Calc Units (0) 3" xfId="4867"/>
    <cellStyle name="Calc Units (0)_TCO_06_2012 ТЭП" xfId="4868"/>
    <cellStyle name="Calc Units (1)" xfId="559"/>
    <cellStyle name="Calc Units (1) 2" xfId="560"/>
    <cellStyle name="Calc Units (1) 3" xfId="561"/>
    <cellStyle name="Calc Units (1) 4" xfId="4869"/>
    <cellStyle name="Calc Units (1)_TCO_06_2012 ТЭП" xfId="4870"/>
    <cellStyle name="Calc Units (2)" xfId="562"/>
    <cellStyle name="Calc Units (2) 2" xfId="4871"/>
    <cellStyle name="Calc Units (2) 3" xfId="4872"/>
    <cellStyle name="Calc Units (2)_TCO_06_2012 ТЭП" xfId="4873"/>
    <cellStyle name="CALCULATED" xfId="563"/>
    <cellStyle name="Calculation" xfId="564"/>
    <cellStyle name="Calculation 10" xfId="7284"/>
    <cellStyle name="Calculation 11" xfId="11388"/>
    <cellStyle name="Calculation 12" xfId="11962"/>
    <cellStyle name="Calculation 13" xfId="10166"/>
    <cellStyle name="Calculation 14" xfId="14202"/>
    <cellStyle name="Calculation 15" xfId="12145"/>
    <cellStyle name="Calculation 16" xfId="15736"/>
    <cellStyle name="Calculation 17" xfId="16063"/>
    <cellStyle name="Calculation 2" xfId="565"/>
    <cellStyle name="Calculation 2 10" xfId="11387"/>
    <cellStyle name="Calculation 2 11" xfId="11961"/>
    <cellStyle name="Calculation 2 12" xfId="7407"/>
    <cellStyle name="Calculation 2 13" xfId="14201"/>
    <cellStyle name="Calculation 2 14" xfId="12144"/>
    <cellStyle name="Calculation 2 15" xfId="15735"/>
    <cellStyle name="Calculation 2 16" xfId="16062"/>
    <cellStyle name="Calculation 2 2" xfId="566"/>
    <cellStyle name="Calculation 2 2 10" xfId="14200"/>
    <cellStyle name="Calculation 2 2 11" xfId="9219"/>
    <cellStyle name="Calculation 2 2 12" xfId="15734"/>
    <cellStyle name="Calculation 2 2 13" xfId="16061"/>
    <cellStyle name="Calculation 2 2 2" xfId="567"/>
    <cellStyle name="Calculation 2 2 2 2" xfId="7287"/>
    <cellStyle name="Calculation 2 2 2 3" xfId="11385"/>
    <cellStyle name="Calculation 2 2 2 4" xfId="11959"/>
    <cellStyle name="Calculation 2 2 2 5" xfId="12571"/>
    <cellStyle name="Calculation 2 2 2 6" xfId="14199"/>
    <cellStyle name="Calculation 2 2 2 7" xfId="9220"/>
    <cellStyle name="Calculation 2 2 2 8" xfId="15733"/>
    <cellStyle name="Calculation 2 2 2 9" xfId="16060"/>
    <cellStyle name="Calculation 2 2 3" xfId="568"/>
    <cellStyle name="Calculation 2 2 3 2" xfId="7288"/>
    <cellStyle name="Calculation 2 2 3 3" xfId="11384"/>
    <cellStyle name="Calculation 2 2 3 4" xfId="11958"/>
    <cellStyle name="Calculation 2 2 3 5" xfId="7405"/>
    <cellStyle name="Calculation 2 2 3 6" xfId="14198"/>
    <cellStyle name="Calculation 2 2 3 7" xfId="9221"/>
    <cellStyle name="Calculation 2 2 3 8" xfId="15732"/>
    <cellStyle name="Calculation 2 2 3 9" xfId="16059"/>
    <cellStyle name="Calculation 2 2 4" xfId="569"/>
    <cellStyle name="Calculation 2 2 4 2" xfId="7289"/>
    <cellStyle name="Calculation 2 2 4 3" xfId="11383"/>
    <cellStyle name="Calculation 2 2 4 4" xfId="11957"/>
    <cellStyle name="Calculation 2 2 4 5" xfId="12577"/>
    <cellStyle name="Calculation 2 2 4 6" xfId="14197"/>
    <cellStyle name="Calculation 2 2 4 7" xfId="11836"/>
    <cellStyle name="Calculation 2 2 4 8" xfId="15731"/>
    <cellStyle name="Calculation 2 2 4 9" xfId="16058"/>
    <cellStyle name="Calculation 2 2 5" xfId="570"/>
    <cellStyle name="Calculation 2 2 5 2" xfId="7290"/>
    <cellStyle name="Calculation 2 2 5 3" xfId="11382"/>
    <cellStyle name="Calculation 2 2 5 4" xfId="11956"/>
    <cellStyle name="Calculation 2 2 5 5" xfId="13120"/>
    <cellStyle name="Calculation 2 2 5 6" xfId="14196"/>
    <cellStyle name="Calculation 2 2 5 7" xfId="11835"/>
    <cellStyle name="Calculation 2 2 5 8" xfId="15730"/>
    <cellStyle name="Calculation 2 2 5 9" xfId="16057"/>
    <cellStyle name="Calculation 2 2 6" xfId="7286"/>
    <cellStyle name="Calculation 2 2 7" xfId="11386"/>
    <cellStyle name="Calculation 2 2 8" xfId="11960"/>
    <cellStyle name="Calculation 2 2 9" xfId="7406"/>
    <cellStyle name="Calculation 2 3" xfId="571"/>
    <cellStyle name="Calculation 2 3 10" xfId="15729"/>
    <cellStyle name="Calculation 2 3 11" xfId="16056"/>
    <cellStyle name="Calculation 2 3 2" xfId="572"/>
    <cellStyle name="Calculation 2 3 2 2" xfId="7292"/>
    <cellStyle name="Calculation 2 3 2 3" xfId="11380"/>
    <cellStyle name="Calculation 2 3 2 4" xfId="11954"/>
    <cellStyle name="Calculation 2 3 2 5" xfId="10165"/>
    <cellStyle name="Calculation 2 3 2 6" xfId="14194"/>
    <cellStyle name="Calculation 2 3 2 7" xfId="10588"/>
    <cellStyle name="Calculation 2 3 2 8" xfId="15728"/>
    <cellStyle name="Calculation 2 3 2 9" xfId="16055"/>
    <cellStyle name="Calculation 2 3 3" xfId="573"/>
    <cellStyle name="Calculation 2 3 3 2" xfId="7293"/>
    <cellStyle name="Calculation 2 3 3 3" xfId="11379"/>
    <cellStyle name="Calculation 2 3 3 4" xfId="11953"/>
    <cellStyle name="Calculation 2 3 3 5" xfId="7085"/>
    <cellStyle name="Calculation 2 3 3 6" xfId="14193"/>
    <cellStyle name="Calculation 2 3 3 7" xfId="12185"/>
    <cellStyle name="Calculation 2 3 3 8" xfId="15727"/>
    <cellStyle name="Calculation 2 3 3 9" xfId="16054"/>
    <cellStyle name="Calculation 2 3 4" xfId="7291"/>
    <cellStyle name="Calculation 2 3 5" xfId="11381"/>
    <cellStyle name="Calculation 2 3 6" xfId="11955"/>
    <cellStyle name="Calculation 2 3 7" xfId="8517"/>
    <cellStyle name="Calculation 2 3 8" xfId="14195"/>
    <cellStyle name="Calculation 2 3 9" xfId="10587"/>
    <cellStyle name="Calculation 2 4" xfId="574"/>
    <cellStyle name="Calculation 2 4 2" xfId="7294"/>
    <cellStyle name="Calculation 2 4 3" xfId="11378"/>
    <cellStyle name="Calculation 2 4 4" xfId="11952"/>
    <cellStyle name="Calculation 2 4 5" xfId="13121"/>
    <cellStyle name="Calculation 2 4 6" xfId="14192"/>
    <cellStyle name="Calculation 2 4 7" xfId="10828"/>
    <cellStyle name="Calculation 2 4 8" xfId="15726"/>
    <cellStyle name="Calculation 2 4 9" xfId="16053"/>
    <cellStyle name="Calculation 2 5" xfId="575"/>
    <cellStyle name="Calculation 2 5 2" xfId="7295"/>
    <cellStyle name="Calculation 2 5 3" xfId="11377"/>
    <cellStyle name="Calculation 2 5 4" xfId="11951"/>
    <cellStyle name="Calculation 2 5 5" xfId="13122"/>
    <cellStyle name="Calculation 2 5 6" xfId="13436"/>
    <cellStyle name="Calculation 2 5 7" xfId="7384"/>
    <cellStyle name="Calculation 2 5 8" xfId="15725"/>
    <cellStyle name="Calculation 2 5 9" xfId="16052"/>
    <cellStyle name="Calculation 2 6" xfId="576"/>
    <cellStyle name="Calculation 2 6 2" xfId="7296"/>
    <cellStyle name="Calculation 2 6 3" xfId="11376"/>
    <cellStyle name="Calculation 2 6 4" xfId="10821"/>
    <cellStyle name="Calculation 2 6 5" xfId="13123"/>
    <cellStyle name="Calculation 2 6 6" xfId="13435"/>
    <cellStyle name="Calculation 2 6 7" xfId="7385"/>
    <cellStyle name="Calculation 2 6 8" xfId="12361"/>
    <cellStyle name="Calculation 2 6 9" xfId="12896"/>
    <cellStyle name="Calculation 2 7" xfId="577"/>
    <cellStyle name="Calculation 2 7 2" xfId="7297"/>
    <cellStyle name="Calculation 2 7 3" xfId="11375"/>
    <cellStyle name="Calculation 2 7 4" xfId="10822"/>
    <cellStyle name="Calculation 2 7 5" xfId="12495"/>
    <cellStyle name="Calculation 2 7 6" xfId="14191"/>
    <cellStyle name="Calculation 2 7 7" xfId="12977"/>
    <cellStyle name="Calculation 2 7 8" xfId="15724"/>
    <cellStyle name="Calculation 2 7 9" xfId="16051"/>
    <cellStyle name="Calculation 2 8" xfId="578"/>
    <cellStyle name="Calculation 2 8 2" xfId="7298"/>
    <cellStyle name="Calculation 2 8 3" xfId="11374"/>
    <cellStyle name="Calculation 2 8 4" xfId="11950"/>
    <cellStyle name="Calculation 2 8 5" xfId="10164"/>
    <cellStyle name="Calculation 2 8 6" xfId="14190"/>
    <cellStyle name="Calculation 2 8 7" xfId="7386"/>
    <cellStyle name="Calculation 2 8 8" xfId="15723"/>
    <cellStyle name="Calculation 2 8 9" xfId="16050"/>
    <cellStyle name="Calculation 2 9" xfId="7285"/>
    <cellStyle name="Calculation 3" xfId="579"/>
    <cellStyle name="Calculation 3 10" xfId="14189"/>
    <cellStyle name="Calculation 3 11" xfId="9074"/>
    <cellStyle name="Calculation 3 12" xfId="15722"/>
    <cellStyle name="Calculation 3 13" xfId="16049"/>
    <cellStyle name="Calculation 3 2" xfId="580"/>
    <cellStyle name="Calculation 3 2 2" xfId="7300"/>
    <cellStyle name="Calculation 3 2 3" xfId="11372"/>
    <cellStyle name="Calculation 3 2 4" xfId="11948"/>
    <cellStyle name="Calculation 3 2 5" xfId="12494"/>
    <cellStyle name="Calculation 3 2 6" xfId="14188"/>
    <cellStyle name="Calculation 3 2 7" xfId="14638"/>
    <cellStyle name="Calculation 3 2 8" xfId="15721"/>
    <cellStyle name="Calculation 3 2 9" xfId="16048"/>
    <cellStyle name="Calculation 3 3" xfId="581"/>
    <cellStyle name="Calculation 3 3 2" xfId="7301"/>
    <cellStyle name="Calculation 3 3 3" xfId="11371"/>
    <cellStyle name="Calculation 3 3 4" xfId="11947"/>
    <cellStyle name="Calculation 3 3 5" xfId="13124"/>
    <cellStyle name="Calculation 3 3 6" xfId="14187"/>
    <cellStyle name="Calculation 3 3 7" xfId="14639"/>
    <cellStyle name="Calculation 3 3 8" xfId="15720"/>
    <cellStyle name="Calculation 3 3 9" xfId="16047"/>
    <cellStyle name="Calculation 3 4" xfId="582"/>
    <cellStyle name="Calculation 3 4 2" xfId="7302"/>
    <cellStyle name="Calculation 3 4 3" xfId="11370"/>
    <cellStyle name="Calculation 3 4 4" xfId="11946"/>
    <cellStyle name="Calculation 3 4 5" xfId="8516"/>
    <cellStyle name="Calculation 3 4 6" xfId="14186"/>
    <cellStyle name="Calculation 3 4 7" xfId="7387"/>
    <cellStyle name="Calculation 3 4 8" xfId="15719"/>
    <cellStyle name="Calculation 3 4 9" xfId="16046"/>
    <cellStyle name="Calculation 3 5" xfId="583"/>
    <cellStyle name="Calculation 3 5 2" xfId="7303"/>
    <cellStyle name="Calculation 3 5 3" xfId="11369"/>
    <cellStyle name="Calculation 3 5 4" xfId="11945"/>
    <cellStyle name="Calculation 3 5 5" xfId="10163"/>
    <cellStyle name="Calculation 3 5 6" xfId="14185"/>
    <cellStyle name="Calculation 3 5 7" xfId="9223"/>
    <cellStyle name="Calculation 3 5 8" xfId="15718"/>
    <cellStyle name="Calculation 3 5 9" xfId="16045"/>
    <cellStyle name="Calculation 3 6" xfId="7299"/>
    <cellStyle name="Calculation 3 7" xfId="11373"/>
    <cellStyle name="Calculation 3 8" xfId="11949"/>
    <cellStyle name="Calculation 3 9" xfId="12576"/>
    <cellStyle name="Calculation 4" xfId="584"/>
    <cellStyle name="Calculation 4 10" xfId="7205"/>
    <cellStyle name="Calculation 4 11" xfId="7155"/>
    <cellStyle name="Calculation 4 2" xfId="585"/>
    <cellStyle name="Calculation 4 2 2" xfId="7305"/>
    <cellStyle name="Calculation 4 2 3" xfId="11367"/>
    <cellStyle name="Calculation 4 2 4" xfId="11943"/>
    <cellStyle name="Calculation 4 2 5" xfId="8515"/>
    <cellStyle name="Calculation 4 2 6" xfId="14183"/>
    <cellStyle name="Calculation 4 2 7" xfId="10829"/>
    <cellStyle name="Calculation 4 2 8" xfId="15717"/>
    <cellStyle name="Calculation 4 2 9" xfId="16044"/>
    <cellStyle name="Calculation 4 3" xfId="586"/>
    <cellStyle name="Calculation 4 3 2" xfId="7306"/>
    <cellStyle name="Calculation 4 3 3" xfId="11366"/>
    <cellStyle name="Calculation 4 3 4" xfId="11942"/>
    <cellStyle name="Calculation 4 3 5" xfId="13125"/>
    <cellStyle name="Calculation 4 3 6" xfId="14182"/>
    <cellStyle name="Calculation 4 3 7" xfId="11357"/>
    <cellStyle name="Calculation 4 3 8" xfId="15786"/>
    <cellStyle name="Calculation 4 3 9" xfId="16089"/>
    <cellStyle name="Calculation 4 4" xfId="7304"/>
    <cellStyle name="Calculation 4 5" xfId="11368"/>
    <cellStyle name="Calculation 4 6" xfId="11944"/>
    <cellStyle name="Calculation 4 7" xfId="12575"/>
    <cellStyle name="Calculation 4 8" xfId="14184"/>
    <cellStyle name="Calculation 4 9" xfId="8284"/>
    <cellStyle name="Calculation 4_ДДС_Прямой" xfId="4874"/>
    <cellStyle name="Calculation 5" xfId="587"/>
    <cellStyle name="Calculation 5 2" xfId="7307"/>
    <cellStyle name="Calculation 5 3" xfId="11365"/>
    <cellStyle name="Calculation 5 4" xfId="11941"/>
    <cellStyle name="Calculation 5 5" xfId="8514"/>
    <cellStyle name="Calculation 5 6" xfId="14181"/>
    <cellStyle name="Calculation 5 7" xfId="9224"/>
    <cellStyle name="Calculation 5 8" xfId="15789"/>
    <cellStyle name="Calculation 5 9" xfId="16092"/>
    <cellStyle name="Calculation 6" xfId="588"/>
    <cellStyle name="Calculation 6 2" xfId="7308"/>
    <cellStyle name="Calculation 6 3" xfId="11364"/>
    <cellStyle name="Calculation 6 4" xfId="11940"/>
    <cellStyle name="Calculation 6 5" xfId="13126"/>
    <cellStyle name="Calculation 6 6" xfId="14180"/>
    <cellStyle name="Calculation 6 7" xfId="14358"/>
    <cellStyle name="Calculation 6 8" xfId="15796"/>
    <cellStyle name="Calculation 6 9" xfId="16093"/>
    <cellStyle name="Calculation 7" xfId="589"/>
    <cellStyle name="Calculation 7 2" xfId="7309"/>
    <cellStyle name="Calculation 7 3" xfId="7967"/>
    <cellStyle name="Calculation 7 4" xfId="11939"/>
    <cellStyle name="Calculation 7 5" xfId="7404"/>
    <cellStyle name="Calculation 7 6" xfId="14179"/>
    <cellStyle name="Calculation 7 7" xfId="14357"/>
    <cellStyle name="Calculation 7 8" xfId="15787"/>
    <cellStyle name="Calculation 7 9" xfId="16090"/>
    <cellStyle name="Calculation 8" xfId="590"/>
    <cellStyle name="Calculation 8 2" xfId="7310"/>
    <cellStyle name="Calculation 8 3" xfId="7966"/>
    <cellStyle name="Calculation 8 4" xfId="11938"/>
    <cellStyle name="Calculation 8 5" xfId="13127"/>
    <cellStyle name="Calculation 8 6" xfId="14178"/>
    <cellStyle name="Calculation 8 7" xfId="14356"/>
    <cellStyle name="Calculation 8 8" xfId="9279"/>
    <cellStyle name="Calculation 8 9" xfId="12398"/>
    <cellStyle name="Calculation 9" xfId="591"/>
    <cellStyle name="Calculation 9 2" xfId="7311"/>
    <cellStyle name="Calculation 9 3" xfId="11363"/>
    <cellStyle name="Calculation 9 4" xfId="11937"/>
    <cellStyle name="Calculation 9 5" xfId="7514"/>
    <cellStyle name="Calculation 9 6" xfId="14177"/>
    <cellStyle name="Calculation 9 7" xfId="9225"/>
    <cellStyle name="Calculation 9 8" xfId="15716"/>
    <cellStyle name="Calculation 9 9" xfId="16043"/>
    <cellStyle name="Calculation_GAZ" xfId="4875"/>
    <cellStyle name="chapter" xfId="592"/>
    <cellStyle name="Chapter Heading" xfId="593"/>
    <cellStyle name="Check" xfId="4876"/>
    <cellStyle name="Check 2" xfId="4877"/>
    <cellStyle name="Check Cell" xfId="594"/>
    <cellStyle name="Check Cell 2" xfId="595"/>
    <cellStyle name="Check Cell 2 2" xfId="4878"/>
    <cellStyle name="Check Cell 3" xfId="4879"/>
    <cellStyle name="Check Cell 4" xfId="4880"/>
    <cellStyle name="Check Cell 4 2" xfId="4881"/>
    <cellStyle name="Check Cell 4_ДДС_Прямой" xfId="4882"/>
    <cellStyle name="Check Cell 5" xfId="4883"/>
    <cellStyle name="Check Cell_GAZ" xfId="4884"/>
    <cellStyle name="Check_2009_09_22 Ежеквартальный отчет по заимствованиям (Самрук-Казына)" xfId="4885"/>
    <cellStyle name="Code" xfId="4886"/>
    <cellStyle name="Column_Title" xfId="596"/>
    <cellStyle name="Comma  - Style1" xfId="4887"/>
    <cellStyle name="Comma  - Style2" xfId="4888"/>
    <cellStyle name="Comma  - Style3" xfId="4889"/>
    <cellStyle name="Comma  - Style4" xfId="4890"/>
    <cellStyle name="Comma  - Style5" xfId="4891"/>
    <cellStyle name="Comma  - Style6" xfId="4892"/>
    <cellStyle name="Comma  - Style7" xfId="4893"/>
    <cellStyle name="Comma  - Style8" xfId="4894"/>
    <cellStyle name="Comma (0.0)" xfId="4895"/>
    <cellStyle name="Comma (0.00)" xfId="4896"/>
    <cellStyle name="Comma [0.0]" xfId="4897"/>
    <cellStyle name="Comma [0.00]" xfId="4898"/>
    <cellStyle name="Comma [0] 2" xfId="4899"/>
    <cellStyle name="Comma [0] 3" xfId="4900"/>
    <cellStyle name="Comma [0]_laroux" xfId="4901"/>
    <cellStyle name="Comma [00]" xfId="597"/>
    <cellStyle name="Comma [00] 2" xfId="4902"/>
    <cellStyle name="Comma [00] 3" xfId="4903"/>
    <cellStyle name="Comma [00] 4" xfId="4904"/>
    <cellStyle name="Comma [00]_TCO_06_2012 ТЭП" xfId="4905"/>
    <cellStyle name="Comma [000]" xfId="4906"/>
    <cellStyle name="Comma 2" xfId="598"/>
    <cellStyle name="Comma 2 2" xfId="4907"/>
    <cellStyle name="Comma 2_4НК КТГ конс 010409 без КРГ" xfId="4908"/>
    <cellStyle name="Comma 3" xfId="599"/>
    <cellStyle name="Comma 3 5" xfId="4909"/>
    <cellStyle name="Comma 4" xfId="4910"/>
    <cellStyle name="Comma 4 2" xfId="4911"/>
    <cellStyle name="Comma 4 2 2" xfId="4912"/>
    <cellStyle name="Comma 4 2 3" xfId="4913"/>
    <cellStyle name="Comma 4 3" xfId="4914"/>
    <cellStyle name="Comma 4 4" xfId="4915"/>
    <cellStyle name="Comma 5" xfId="4916"/>
    <cellStyle name="Comma 5 2" xfId="4917"/>
    <cellStyle name="Comma 5 3" xfId="4918"/>
    <cellStyle name="Comma_1234" xfId="4919"/>
    <cellStyle name="Comma0" xfId="4920"/>
    <cellStyle name="Credit" xfId="600"/>
    <cellStyle name="Currency ($0.0)" xfId="4921"/>
    <cellStyle name="Currency ($0.00)" xfId="4922"/>
    <cellStyle name="Currency [0.0]" xfId="4923"/>
    <cellStyle name="Currency [0.00]" xfId="4924"/>
    <cellStyle name="Currency [0]" xfId="601"/>
    <cellStyle name="Currency [0] 2" xfId="602"/>
    <cellStyle name="Currency [0] 2 2" xfId="4925"/>
    <cellStyle name="Currency [0] 3" xfId="603"/>
    <cellStyle name="Currency [0] 4" xfId="4926"/>
    <cellStyle name="Currency [0] 5" xfId="4927"/>
    <cellStyle name="Currency [0]b" xfId="4928"/>
    <cellStyle name="Currency [00]" xfId="604"/>
    <cellStyle name="Currency [00] 2" xfId="4929"/>
    <cellStyle name="Currency [00] 3" xfId="4930"/>
    <cellStyle name="Currency [00] 4" xfId="4931"/>
    <cellStyle name="Currency [00]_TCO_06_2012 ТЭП" xfId="4932"/>
    <cellStyle name="Currency 2" xfId="4933"/>
    <cellStyle name="Currency EN" xfId="4934"/>
    <cellStyle name="Currency RU" xfId="4935"/>
    <cellStyle name="Currency RU calc" xfId="4936"/>
    <cellStyle name="Currency RU calc 2" xfId="9216"/>
    <cellStyle name="Currency RU calc 3" xfId="8273"/>
    <cellStyle name="Currency RU calc 4" xfId="11495"/>
    <cellStyle name="Currency RU calc 5" xfId="9326"/>
    <cellStyle name="currency(2)" xfId="4937"/>
    <cellStyle name="Currency_laroux" xfId="4938"/>
    <cellStyle name="Currency0" xfId="4939"/>
    <cellStyle name="Custom - Style8" xfId="4940"/>
    <cellStyle name="Custom - Style8 2" xfId="4941"/>
    <cellStyle name="Custom - Style8_ДДС_Прямой" xfId="4942"/>
    <cellStyle name="Data" xfId="4943"/>
    <cellStyle name="Data 2" xfId="4944"/>
    <cellStyle name="DataBold" xfId="4945"/>
    <cellStyle name="Date" xfId="605"/>
    <cellStyle name="Date (4-Aug-93)" xfId="4946"/>
    <cellStyle name="Date (8/4/93)" xfId="4947"/>
    <cellStyle name="Date (Aug-93)" xfId="4948"/>
    <cellStyle name="Date [4-Aug-50]" xfId="4949"/>
    <cellStyle name="Date [8/4/50]" xfId="4950"/>
    <cellStyle name="Date [Aug 4, 1950]" xfId="4951"/>
    <cellStyle name="Date [Aug-04]" xfId="4952"/>
    <cellStyle name="Date [Aug-50]" xfId="4953"/>
    <cellStyle name="Date 10" xfId="4954"/>
    <cellStyle name="Date 11" xfId="4955"/>
    <cellStyle name="Date 12" xfId="4956"/>
    <cellStyle name="Date 13" xfId="4957"/>
    <cellStyle name="Date 14" xfId="4958"/>
    <cellStyle name="Date 15" xfId="4959"/>
    <cellStyle name="Date 16" xfId="4960"/>
    <cellStyle name="Date 17" xfId="4961"/>
    <cellStyle name="Date 18" xfId="4962"/>
    <cellStyle name="Date 19" xfId="4963"/>
    <cellStyle name="Date 2" xfId="4964"/>
    <cellStyle name="Date 2 2" xfId="4965"/>
    <cellStyle name="Date 20" xfId="4966"/>
    <cellStyle name="Date 21" xfId="4967"/>
    <cellStyle name="Date 22" xfId="4968"/>
    <cellStyle name="Date 3" xfId="4969"/>
    <cellStyle name="Date 4" xfId="4970"/>
    <cellStyle name="Date 5" xfId="4971"/>
    <cellStyle name="Date 6" xfId="4972"/>
    <cellStyle name="Date 7" xfId="4973"/>
    <cellStyle name="Date 8" xfId="4974"/>
    <cellStyle name="Date 9" xfId="4975"/>
    <cellStyle name="Date EN" xfId="4976"/>
    <cellStyle name="Date RU" xfId="4977"/>
    <cellStyle name="Date Short" xfId="606"/>
    <cellStyle name="Date without year" xfId="607"/>
    <cellStyle name="Date without year 2" xfId="4978"/>
    <cellStyle name="Date without year 2 2" xfId="4979"/>
    <cellStyle name="Date without year 3" xfId="4980"/>
    <cellStyle name="Date without year 3 2" xfId="4981"/>
    <cellStyle name="Date without year 4" xfId="4982"/>
    <cellStyle name="Date without year 4 2" xfId="4983"/>
    <cellStyle name="Date without year 5" xfId="4984"/>
    <cellStyle name="Date/Time (8/4/93 20:50)" xfId="4985"/>
    <cellStyle name="Date_8 НК итоговая с 2007 годом (как в КТГ)" xfId="4986"/>
    <cellStyle name="dátumig" xfId="4987"/>
    <cellStyle name="dátumtól" xfId="4988"/>
    <cellStyle name="Debit" xfId="608"/>
    <cellStyle name="Debit subtotal" xfId="609"/>
    <cellStyle name="Debit subtotal 10" xfId="11352"/>
    <cellStyle name="Debit subtotal 11" xfId="11922"/>
    <cellStyle name="Debit subtotal 12" xfId="13132"/>
    <cellStyle name="Debit subtotal 13" xfId="14175"/>
    <cellStyle name="Debit subtotal 14" xfId="7388"/>
    <cellStyle name="Debit subtotal 15" xfId="15715"/>
    <cellStyle name="Debit subtotal 16" xfId="16042"/>
    <cellStyle name="Debit subtotal 2" xfId="610"/>
    <cellStyle name="Debit subtotal 2 10" xfId="14174"/>
    <cellStyle name="Debit subtotal 2 11" xfId="8285"/>
    <cellStyle name="Debit subtotal 2 12" xfId="15714"/>
    <cellStyle name="Debit subtotal 2 13" xfId="16041"/>
    <cellStyle name="Debit subtotal 2 2" xfId="611"/>
    <cellStyle name="Debit subtotal 2 2 2" xfId="7329"/>
    <cellStyle name="Debit subtotal 2 2 3" xfId="11350"/>
    <cellStyle name="Debit subtotal 2 2 4" xfId="11920"/>
    <cellStyle name="Debit subtotal 2 2 5" xfId="13654"/>
    <cellStyle name="Debit subtotal 2 2 6" xfId="14173"/>
    <cellStyle name="Debit subtotal 2 2 7" xfId="9226"/>
    <cellStyle name="Debit subtotal 2 2 8" xfId="15713"/>
    <cellStyle name="Debit subtotal 2 2 9" xfId="16040"/>
    <cellStyle name="Debit subtotal 2 3" xfId="612"/>
    <cellStyle name="Debit subtotal 2 3 2" xfId="7330"/>
    <cellStyle name="Debit subtotal 2 3 3" xfId="7965"/>
    <cellStyle name="Debit subtotal 2 3 4" xfId="11919"/>
    <cellStyle name="Debit subtotal 2 3 5" xfId="13653"/>
    <cellStyle name="Debit subtotal 2 3 6" xfId="14172"/>
    <cellStyle name="Debit subtotal 2 3 7" xfId="9227"/>
    <cellStyle name="Debit subtotal 2 3 8" xfId="15712"/>
    <cellStyle name="Debit subtotal 2 3 9" xfId="16039"/>
    <cellStyle name="Debit subtotal 2 4" xfId="613"/>
    <cellStyle name="Debit subtotal 2 4 2" xfId="7331"/>
    <cellStyle name="Debit subtotal 2 4 3" xfId="7964"/>
    <cellStyle name="Debit subtotal 2 4 4" xfId="11918"/>
    <cellStyle name="Debit subtotal 2 4 5" xfId="13651"/>
    <cellStyle name="Debit subtotal 2 4 6" xfId="14171"/>
    <cellStyle name="Debit subtotal 2 4 7" xfId="12186"/>
    <cellStyle name="Debit subtotal 2 4 8" xfId="15711"/>
    <cellStyle name="Debit subtotal 2 4 9" xfId="16038"/>
    <cellStyle name="Debit subtotal 2 5" xfId="614"/>
    <cellStyle name="Debit subtotal 2 5 2" xfId="7332"/>
    <cellStyle name="Debit subtotal 2 5 3" xfId="11349"/>
    <cellStyle name="Debit subtotal 2 5 4" xfId="11917"/>
    <cellStyle name="Debit subtotal 2 5 5" xfId="13650"/>
    <cellStyle name="Debit subtotal 2 5 6" xfId="14170"/>
    <cellStyle name="Debit subtotal 2 5 7" xfId="7128"/>
    <cellStyle name="Debit subtotal 2 5 8" xfId="15710"/>
    <cellStyle name="Debit subtotal 2 5 9" xfId="16037"/>
    <cellStyle name="Debit subtotal 2 6" xfId="7328"/>
    <cellStyle name="Debit subtotal 2 7" xfId="11351"/>
    <cellStyle name="Debit subtotal 2 8" xfId="11921"/>
    <cellStyle name="Debit subtotal 2 9" xfId="8513"/>
    <cellStyle name="Debit subtotal 3" xfId="615"/>
    <cellStyle name="Debit subtotal 3 10" xfId="15709"/>
    <cellStyle name="Debit subtotal 3 11" xfId="16036"/>
    <cellStyle name="Debit subtotal 3 2" xfId="616"/>
    <cellStyle name="Debit subtotal 3 2 2" xfId="7334"/>
    <cellStyle name="Debit subtotal 3 2 3" xfId="11347"/>
    <cellStyle name="Debit subtotal 3 2 4" xfId="11915"/>
    <cellStyle name="Debit subtotal 3 2 5" xfId="13652"/>
    <cellStyle name="Debit subtotal 3 2 6" xfId="14168"/>
    <cellStyle name="Debit subtotal 3 2 7" xfId="7130"/>
    <cellStyle name="Debit subtotal 3 2 8" xfId="15708"/>
    <cellStyle name="Debit subtotal 3 2 9" xfId="16035"/>
    <cellStyle name="Debit subtotal 3 3" xfId="617"/>
    <cellStyle name="Debit subtotal 3 3 2" xfId="7335"/>
    <cellStyle name="Debit subtotal 3 3 3" xfId="11346"/>
    <cellStyle name="Debit subtotal 3 3 4" xfId="11914"/>
    <cellStyle name="Debit subtotal 3 3 5" xfId="11553"/>
    <cellStyle name="Debit subtotal 3 3 6" xfId="1694"/>
    <cellStyle name="Debit subtotal 3 3 7" xfId="7131"/>
    <cellStyle name="Debit subtotal 3 3 8" xfId="15707"/>
    <cellStyle name="Debit subtotal 3 3 9" xfId="16034"/>
    <cellStyle name="Debit subtotal 3 4" xfId="7333"/>
    <cellStyle name="Debit subtotal 3 5" xfId="11348"/>
    <cellStyle name="Debit subtotal 3 6" xfId="11916"/>
    <cellStyle name="Debit subtotal 3 7" xfId="13649"/>
    <cellStyle name="Debit subtotal 3 8" xfId="14169"/>
    <cellStyle name="Debit subtotal 3 9" xfId="7129"/>
    <cellStyle name="Debit subtotal 4" xfId="618"/>
    <cellStyle name="Debit subtotal 4 2" xfId="7336"/>
    <cellStyle name="Debit subtotal 4 3" xfId="11345"/>
    <cellStyle name="Debit subtotal 4 4" xfId="7542"/>
    <cellStyle name="Debit subtotal 4 5" xfId="8296"/>
    <cellStyle name="Debit subtotal 4 6" xfId="14167"/>
    <cellStyle name="Debit subtotal 4 7" xfId="14355"/>
    <cellStyle name="Debit subtotal 4 8" xfId="15706"/>
    <cellStyle name="Debit subtotal 4 9" xfId="16033"/>
    <cellStyle name="Debit subtotal 5" xfId="619"/>
    <cellStyle name="Debit subtotal 5 2" xfId="7337"/>
    <cellStyle name="Debit subtotal 5 3" xfId="11344"/>
    <cellStyle name="Debit subtotal 5 4" xfId="11913"/>
    <cellStyle name="Debit subtotal 5 5" xfId="12574"/>
    <cellStyle name="Debit subtotal 5 6" xfId="14166"/>
    <cellStyle name="Debit subtotal 5 7" xfId="14354"/>
    <cellStyle name="Debit subtotal 5 8" xfId="15705"/>
    <cellStyle name="Debit subtotal 5 9" xfId="16032"/>
    <cellStyle name="Debit subtotal 6" xfId="620"/>
    <cellStyle name="Debit subtotal 6 2" xfId="7338"/>
    <cellStyle name="Debit subtotal 6 3" xfId="11343"/>
    <cellStyle name="Debit subtotal 6 4" xfId="11912"/>
    <cellStyle name="Debit subtotal 6 5" xfId="13133"/>
    <cellStyle name="Debit subtotal 6 6" xfId="14165"/>
    <cellStyle name="Debit subtotal 6 7" xfId="7132"/>
    <cellStyle name="Debit subtotal 6 8" xfId="15704"/>
    <cellStyle name="Debit subtotal 6 9" xfId="16031"/>
    <cellStyle name="Debit subtotal 7" xfId="621"/>
    <cellStyle name="Debit subtotal 7 2" xfId="7339"/>
    <cellStyle name="Debit subtotal 7 3" xfId="11342"/>
    <cellStyle name="Debit subtotal 7 4" xfId="11911"/>
    <cellStyle name="Debit subtotal 7 5" xfId="13134"/>
    <cellStyle name="Debit subtotal 7 6" xfId="13434"/>
    <cellStyle name="Debit subtotal 7 7" xfId="7133"/>
    <cellStyle name="Debit subtotal 7 8" xfId="15703"/>
    <cellStyle name="Debit subtotal 7 9" xfId="16030"/>
    <cellStyle name="Debit subtotal 8" xfId="622"/>
    <cellStyle name="Debit subtotal 8 2" xfId="7340"/>
    <cellStyle name="Debit subtotal 8 3" xfId="11341"/>
    <cellStyle name="Debit subtotal 8 4" xfId="10823"/>
    <cellStyle name="Debit subtotal 8 5" xfId="7403"/>
    <cellStyle name="Debit subtotal 8 6" xfId="13433"/>
    <cellStyle name="Debit subtotal 8 7" xfId="7134"/>
    <cellStyle name="Debit subtotal 8 8" xfId="12362"/>
    <cellStyle name="Debit subtotal 8 9" xfId="8241"/>
    <cellStyle name="Debit subtotal 9" xfId="7327"/>
    <cellStyle name="Debit Total" xfId="623"/>
    <cellStyle name="Debit_A5.2-IFRS 7" xfId="4989"/>
    <cellStyle name="DELTA" xfId="624"/>
    <cellStyle name="DELTA 2" xfId="625"/>
    <cellStyle name="DELTA 2 2" xfId="4990"/>
    <cellStyle name="DELTA 3" xfId="4991"/>
    <cellStyle name="DELTA 4" xfId="4992"/>
    <cellStyle name="DELTA_~6262219" xfId="4993"/>
    <cellStyle name="Dezimal [0]_Closing FX Kurse" xfId="4994"/>
    <cellStyle name="Dezimal_Closing FX Kurse" xfId="4995"/>
    <cellStyle name="dont_touch_me" xfId="626"/>
    <cellStyle name="E&amp;Y House" xfId="627"/>
    <cellStyle name="E&amp;Y House 2" xfId="628"/>
    <cellStyle name="E&amp;Y House 2 2" xfId="4996"/>
    <cellStyle name="E&amp;Y House 3" xfId="4997"/>
    <cellStyle name="E&amp;Y House 4" xfId="4998"/>
    <cellStyle name="empty" xfId="4999"/>
    <cellStyle name="empty 10" xfId="9191"/>
    <cellStyle name="empty 11" xfId="15764"/>
    <cellStyle name="empty 12" xfId="15763"/>
    <cellStyle name="empty 2" xfId="9983"/>
    <cellStyle name="empty 3" xfId="9189"/>
    <cellStyle name="empty 4" xfId="9976"/>
    <cellStyle name="empty 5" xfId="9681"/>
    <cellStyle name="empty 6" xfId="10930"/>
    <cellStyle name="empty 7" xfId="9570"/>
    <cellStyle name="empty 8" xfId="13675"/>
    <cellStyle name="empty 9" xfId="14433"/>
    <cellStyle name="Enter Currency (0)" xfId="629"/>
    <cellStyle name="Enter Currency (0) 2" xfId="5000"/>
    <cellStyle name="Enter Currency (0) 3" xfId="5001"/>
    <cellStyle name="Enter Currency (0)_TCO_06_2012 ТЭП" xfId="5002"/>
    <cellStyle name="Enter Currency (2)" xfId="630"/>
    <cellStyle name="Enter Currency (2) 2" xfId="5003"/>
    <cellStyle name="Enter Currency (2) 3" xfId="5004"/>
    <cellStyle name="Enter Currency (2)_TCO_06_2012 ТЭП" xfId="5005"/>
    <cellStyle name="Enter Units (0)" xfId="631"/>
    <cellStyle name="Enter Units (0) 2" xfId="5006"/>
    <cellStyle name="Enter Units (0) 3" xfId="5007"/>
    <cellStyle name="Enter Units (0)_TCO_06_2012 ТЭП" xfId="5008"/>
    <cellStyle name="Enter Units (1)" xfId="632"/>
    <cellStyle name="Enter Units (1) 2" xfId="633"/>
    <cellStyle name="Enter Units (1) 3" xfId="634"/>
    <cellStyle name="Enter Units (1) 4" xfId="5009"/>
    <cellStyle name="Enter Units (1)_TCO_06_2012 ТЭП" xfId="5010"/>
    <cellStyle name="Enter Units (2)" xfId="635"/>
    <cellStyle name="Enter Units (2) 2" xfId="5011"/>
    <cellStyle name="Enter Units (2) 3" xfId="5012"/>
    <cellStyle name="Enter Units (2)_TCO_06_2012 ТЭП" xfId="5013"/>
    <cellStyle name="Euro" xfId="636"/>
    <cellStyle name="Euro 2" xfId="5014"/>
    <cellStyle name="Euro 3" xfId="5015"/>
    <cellStyle name="Euro 3 2" xfId="5016"/>
    <cellStyle name="Euro 4" xfId="5017"/>
    <cellStyle name="Euro_PL" xfId="5018"/>
    <cellStyle name="Explanatory Text" xfId="637"/>
    <cellStyle name="Explanatory Text 2" xfId="638"/>
    <cellStyle name="Explanatory Text 2 2" xfId="5019"/>
    <cellStyle name="Explanatory Text 3" xfId="5020"/>
    <cellStyle name="Explanatory Text 3 2" xfId="5021"/>
    <cellStyle name="Explanatory Text 3_ДДС_Прямой" xfId="5022"/>
    <cellStyle name="Explanatory Text 4" xfId="5023"/>
    <cellStyle name="Explanatory Text_GAZ" xfId="5024"/>
    <cellStyle name="EYBlocked" xfId="5025"/>
    <cellStyle name="EYBlocked 2" xfId="5026"/>
    <cellStyle name="EYBlocked 3" xfId="5027"/>
    <cellStyle name="EYCallUp" xfId="5028"/>
    <cellStyle name="EYCallUp 2" xfId="5029"/>
    <cellStyle name="EYCallUp 3" xfId="5030"/>
    <cellStyle name="EYCheck" xfId="5031"/>
    <cellStyle name="EYColumnHeading" xfId="5032"/>
    <cellStyle name="EYDate" xfId="5033"/>
    <cellStyle name="EYDeviant" xfId="5034"/>
    <cellStyle name="EYDeviant 2" xfId="5035"/>
    <cellStyle name="EYDeviant 3" xfId="5036"/>
    <cellStyle name="EYFlag" xfId="5037"/>
    <cellStyle name="EYHeader1" xfId="5038"/>
    <cellStyle name="EYHeader1 10" xfId="12981"/>
    <cellStyle name="EYHeader1 2" xfId="5039"/>
    <cellStyle name="EYHeader1 2 2" xfId="7112"/>
    <cellStyle name="EYHeader1 2 3" xfId="9991"/>
    <cellStyle name="EYHeader1 2 4" xfId="8238"/>
    <cellStyle name="EYHeader1 2 5" xfId="9281"/>
    <cellStyle name="EYHeader1 2 6" xfId="12880"/>
    <cellStyle name="EYHeader1 2 7" xfId="10311"/>
    <cellStyle name="EYHeader1 2 8" xfId="15051"/>
    <cellStyle name="EYHeader1 3" xfId="5040"/>
    <cellStyle name="EYHeader1 3 2" xfId="9171"/>
    <cellStyle name="EYHeader1 3 3" xfId="9992"/>
    <cellStyle name="EYHeader1 3 4" xfId="11485"/>
    <cellStyle name="EYHeader1 3 5" xfId="9280"/>
    <cellStyle name="EYHeader1 3 6" xfId="12881"/>
    <cellStyle name="EYHeader1 3 7" xfId="8521"/>
    <cellStyle name="EYHeader1 3 8" xfId="15052"/>
    <cellStyle name="EYHeader1 4" xfId="7113"/>
    <cellStyle name="EYHeader1 5" xfId="9990"/>
    <cellStyle name="EYHeader1 6" xfId="9470"/>
    <cellStyle name="EYHeader1 7" xfId="8562"/>
    <cellStyle name="EYHeader1 8" xfId="13519"/>
    <cellStyle name="EYHeader1 9" xfId="9587"/>
    <cellStyle name="EYHeader2" xfId="5041"/>
    <cellStyle name="EYHeader3" xfId="5042"/>
    <cellStyle name="EYInputDate" xfId="5043"/>
    <cellStyle name="EYInputDate 2" xfId="5044"/>
    <cellStyle name="EYInputPercent" xfId="5045"/>
    <cellStyle name="EYInputPercent 2" xfId="5046"/>
    <cellStyle name="EYInputPercent 3" xfId="5047"/>
    <cellStyle name="EYInputValue" xfId="5048"/>
    <cellStyle name="EYInputValue 2" xfId="5049"/>
    <cellStyle name="EYInputValue 2 2" xfId="5050"/>
    <cellStyle name="EYInputValue 3" xfId="5051"/>
    <cellStyle name="EYInputValue 3 2" xfId="5052"/>
    <cellStyle name="EYInputValue 3 2 2" xfId="5053"/>
    <cellStyle name="EYInputValue 3 3" xfId="5054"/>
    <cellStyle name="EYInputValue 4" xfId="5055"/>
    <cellStyle name="EYInputValue 4 2" xfId="5056"/>
    <cellStyle name="EYInputValue 5" xfId="5057"/>
    <cellStyle name="EYInputValue 6" xfId="5058"/>
    <cellStyle name="EYInputValue_Sub_01_JSC KazMunaiGaz E&amp;P_2008" xfId="5059"/>
    <cellStyle name="EYNormal" xfId="5060"/>
    <cellStyle name="EYPercent" xfId="5061"/>
    <cellStyle name="EYPercentCapped" xfId="5062"/>
    <cellStyle name="EYSubTotal" xfId="5063"/>
    <cellStyle name="EYSubTotal 10" xfId="12982"/>
    <cellStyle name="EYSubTotal 11" xfId="13676"/>
    <cellStyle name="EYSubTotal 12" xfId="12515"/>
    <cellStyle name="EYSubTotal 13" xfId="15050"/>
    <cellStyle name="EYSubTotal 14" xfId="15053"/>
    <cellStyle name="EYSubTotal 2" xfId="5064"/>
    <cellStyle name="EYSubTotal 2 10" xfId="9588"/>
    <cellStyle name="EYSubTotal 2 11" xfId="15049"/>
    <cellStyle name="EYSubTotal 2 12" xfId="15054"/>
    <cellStyle name="EYSubTotal 2 2" xfId="10048"/>
    <cellStyle name="EYSubTotal 2 3" xfId="9152"/>
    <cellStyle name="EYSubTotal 2 4" xfId="10007"/>
    <cellStyle name="EYSubTotal 2 5" xfId="7192"/>
    <cellStyle name="EYSubTotal 2 6" xfId="12844"/>
    <cellStyle name="EYSubTotal 2 7" xfId="9560"/>
    <cellStyle name="EYSubTotal 2 8" xfId="15073"/>
    <cellStyle name="EYSubTotal 2 9" xfId="13677"/>
    <cellStyle name="EYSubTotal 3" xfId="5065"/>
    <cellStyle name="EYSubTotal 3 10" xfId="14157"/>
    <cellStyle name="EYSubTotal 3 11" xfId="15401"/>
    <cellStyle name="EYSubTotal 3 12" xfId="15055"/>
    <cellStyle name="EYSubTotal 3 2" xfId="10049"/>
    <cellStyle name="EYSubTotal 3 3" xfId="9151"/>
    <cellStyle name="EYSubTotal 3 4" xfId="10008"/>
    <cellStyle name="EYSubTotal 3 5" xfId="7193"/>
    <cellStyle name="EYSubTotal 3 6" xfId="12843"/>
    <cellStyle name="EYSubTotal 3 7" xfId="14269"/>
    <cellStyle name="EYSubTotal 3 8" xfId="15074"/>
    <cellStyle name="EYSubTotal 3 9" xfId="13678"/>
    <cellStyle name="EYSubTotal 4" xfId="10047"/>
    <cellStyle name="EYSubTotal 5" xfId="9153"/>
    <cellStyle name="EYSubTotal 6" xfId="10006"/>
    <cellStyle name="EYSubTotal 7" xfId="9716"/>
    <cellStyle name="EYSubTotal 8" xfId="12845"/>
    <cellStyle name="EYSubTotal 9" xfId="7148"/>
    <cellStyle name="EYtext" xfId="5066"/>
    <cellStyle name="EYTotal" xfId="5067"/>
    <cellStyle name="EYTotal 10" xfId="12857"/>
    <cellStyle name="EYTotal 11" xfId="9612"/>
    <cellStyle name="EYTotal 12" xfId="13679"/>
    <cellStyle name="EYTotal 13" xfId="9204"/>
    <cellStyle name="EYTotal 14" xfId="12866"/>
    <cellStyle name="EYTotal 15" xfId="15762"/>
    <cellStyle name="EYTotal 2" xfId="5068"/>
    <cellStyle name="EYTotal 3" xfId="5069"/>
    <cellStyle name="EYTotal 3 10" xfId="9590"/>
    <cellStyle name="EYTotal 3 11" xfId="12911"/>
    <cellStyle name="EYTotal 3 12" xfId="15056"/>
    <cellStyle name="EYTotal 3 2" xfId="10053"/>
    <cellStyle name="EYTotal 3 3" xfId="9147"/>
    <cellStyle name="EYTotal 3 4" xfId="10012"/>
    <cellStyle name="EYTotal 3 5" xfId="9717"/>
    <cellStyle name="EYTotal 3 6" xfId="12985"/>
    <cellStyle name="EYTotal 3 7" xfId="9559"/>
    <cellStyle name="EYTotal 3 8" xfId="9613"/>
    <cellStyle name="EYTotal 3 9" xfId="13680"/>
    <cellStyle name="EYTotal 4" xfId="5070"/>
    <cellStyle name="EYTotal 4 10" xfId="9591"/>
    <cellStyle name="EYTotal 4 11" xfId="15154"/>
    <cellStyle name="EYTotal 4 12" xfId="11213"/>
    <cellStyle name="EYTotal 4 2" xfId="10054"/>
    <cellStyle name="EYTotal 4 3" xfId="9146"/>
    <cellStyle name="EYTotal 4 4" xfId="10013"/>
    <cellStyle name="EYTotal 4 5" xfId="9718"/>
    <cellStyle name="EYTotal 4 6" xfId="12987"/>
    <cellStyle name="EYTotal 4 7" xfId="14270"/>
    <cellStyle name="EYTotal 4 8" xfId="14150"/>
    <cellStyle name="EYTotal 4 9" xfId="10825"/>
    <cellStyle name="EYTotal 5" xfId="10051"/>
    <cellStyle name="EYTotal 6" xfId="9149"/>
    <cellStyle name="EYTotal 7" xfId="10010"/>
    <cellStyle name="EYTotal 8" xfId="7195"/>
    <cellStyle name="EYTotal 9" xfId="8558"/>
    <cellStyle name="EYWIP" xfId="5071"/>
    <cellStyle name="EYWIP 2" xfId="5072"/>
    <cellStyle name="EYWIP 3" xfId="5073"/>
    <cellStyle name="Ezres_Final Interpretation Cost Estimate 110707" xfId="5074"/>
    <cellStyle name="Fixed" xfId="5075"/>
    <cellStyle name="Followed Hyperlink" xfId="5076"/>
    <cellStyle name="From" xfId="639"/>
    <cellStyle name="From 2" xfId="640"/>
    <cellStyle name="From 2 2" xfId="641"/>
    <cellStyle name="From 2 2 2" xfId="11333"/>
    <cellStyle name="From 2 2 3" xfId="11899"/>
    <cellStyle name="From 2 2 4" xfId="8625"/>
    <cellStyle name="From 2 2 5" xfId="12490"/>
    <cellStyle name="From 2 3" xfId="642"/>
    <cellStyle name="From 2 3 2" xfId="11332"/>
    <cellStyle name="From 2 3 3" xfId="11898"/>
    <cellStyle name="From 2 3 4" xfId="8624"/>
    <cellStyle name="From 2 3 5" xfId="13137"/>
    <cellStyle name="From 2 4" xfId="643"/>
    <cellStyle name="From 2 4 2" xfId="11331"/>
    <cellStyle name="From 2 4 3" xfId="11897"/>
    <cellStyle name="From 2 4 4" xfId="8623"/>
    <cellStyle name="From 2 4 5" xfId="8291"/>
    <cellStyle name="From 2 5" xfId="644"/>
    <cellStyle name="From 2 5 2" xfId="11330"/>
    <cellStyle name="From 2 5 3" xfId="11896"/>
    <cellStyle name="From 2 5 4" xfId="8622"/>
    <cellStyle name="From 2 5 5" xfId="8290"/>
    <cellStyle name="From 2 6" xfId="11334"/>
    <cellStyle name="From 2 7" xfId="11900"/>
    <cellStyle name="From 2 8" xfId="719"/>
    <cellStyle name="From 2 9" xfId="13136"/>
    <cellStyle name="From 3" xfId="645"/>
    <cellStyle name="From 3 2" xfId="11329"/>
    <cellStyle name="From 3 3" xfId="11895"/>
    <cellStyle name="From 3 4" xfId="8621"/>
    <cellStyle name="From 3 5" xfId="7401"/>
    <cellStyle name="From 4" xfId="11335"/>
    <cellStyle name="From 5" xfId="11901"/>
    <cellStyle name="From 6" xfId="12856"/>
    <cellStyle name="From 7" xfId="13135"/>
    <cellStyle name="G03_Text" xfId="5077"/>
    <cellStyle name="General" xfId="5078"/>
    <cellStyle name="General 2" xfId="5079"/>
    <cellStyle name="General 3" xfId="5080"/>
    <cellStyle name="GESPERRT" xfId="646"/>
    <cellStyle name="GESPERRT 2" xfId="647"/>
    <cellStyle name="Good" xfId="648"/>
    <cellStyle name="Good 2" xfId="649"/>
    <cellStyle name="Good 2 2" xfId="5081"/>
    <cellStyle name="Good 3" xfId="5082"/>
    <cellStyle name="Good 4" xfId="5083"/>
    <cellStyle name="Good 4 2" xfId="5084"/>
    <cellStyle name="Good 4_ДДС_Прямой" xfId="5085"/>
    <cellStyle name="Good 5" xfId="5086"/>
    <cellStyle name="Good_GAZ" xfId="5087"/>
    <cellStyle name="GrandTotal" xfId="650"/>
    <cellStyle name="GrandTotal 2" xfId="651"/>
    <cellStyle name="Grey" xfId="652"/>
    <cellStyle name="header" xfId="5088"/>
    <cellStyle name="header 2" xfId="5089"/>
    <cellStyle name="header 3" xfId="5090"/>
    <cellStyle name="Header1" xfId="653"/>
    <cellStyle name="Header1 2" xfId="5091"/>
    <cellStyle name="Header1 2 2" xfId="5092"/>
    <cellStyle name="Header1 3" xfId="5093"/>
    <cellStyle name="Header1 4" xfId="5094"/>
    <cellStyle name="Header2" xfId="654"/>
    <cellStyle name="Header2 10" xfId="12978"/>
    <cellStyle name="Header2 11" xfId="15684"/>
    <cellStyle name="Header2 12" xfId="16029"/>
    <cellStyle name="Header2 2" xfId="655"/>
    <cellStyle name="Header2 2 2" xfId="5095"/>
    <cellStyle name="Header2 2 2 2" xfId="9129"/>
    <cellStyle name="Header2 2 2 3" xfId="10038"/>
    <cellStyle name="Header2 2 2 4" xfId="11469"/>
    <cellStyle name="Header2 2 2 5" xfId="9266"/>
    <cellStyle name="Header2 2 2 6" xfId="9793"/>
    <cellStyle name="Header2 2 2 7" xfId="7121"/>
    <cellStyle name="Header2 2 2 8" xfId="13421"/>
    <cellStyle name="Header2 2 3" xfId="11323"/>
    <cellStyle name="Header2 2 4" xfId="11885"/>
    <cellStyle name="Header2 2 5" xfId="8615"/>
    <cellStyle name="Header2 2 6" xfId="10153"/>
    <cellStyle name="Header2 2 7" xfId="9229"/>
    <cellStyle name="Header2 2 8" xfId="15683"/>
    <cellStyle name="Header2 2 9" xfId="16028"/>
    <cellStyle name="Header2 3" xfId="656"/>
    <cellStyle name="Header2 3 2" xfId="11322"/>
    <cellStyle name="Header2 3 3" xfId="11884"/>
    <cellStyle name="Header2 3 4" xfId="8614"/>
    <cellStyle name="Header2 3 5" xfId="10152"/>
    <cellStyle name="Header2 3 6" xfId="12143"/>
    <cellStyle name="Header2 3 7" xfId="15682"/>
    <cellStyle name="Header2 3 8" xfId="16027"/>
    <cellStyle name="Header2 4" xfId="657"/>
    <cellStyle name="Header2 4 2" xfId="11321"/>
    <cellStyle name="Header2 4 3" xfId="11883"/>
    <cellStyle name="Header2 4 4" xfId="10978"/>
    <cellStyle name="Header2 4 5" xfId="8289"/>
    <cellStyle name="Header2 4 6" xfId="9230"/>
    <cellStyle name="Header2 4 7" xfId="15681"/>
    <cellStyle name="Header2 4 8" xfId="16026"/>
    <cellStyle name="Header2 5" xfId="658"/>
    <cellStyle name="Header2 5 2" xfId="7963"/>
    <cellStyle name="Header2 5 3" xfId="11882"/>
    <cellStyle name="Header2 5 4" xfId="8613"/>
    <cellStyle name="Header2 5 5" xfId="8288"/>
    <cellStyle name="Header2 5 6" xfId="14641"/>
    <cellStyle name="Header2 5 7" xfId="15680"/>
    <cellStyle name="Header2 5 8" xfId="16025"/>
    <cellStyle name="Header2 6" xfId="8413"/>
    <cellStyle name="Header2 7" xfId="11886"/>
    <cellStyle name="Header2 8" xfId="8616"/>
    <cellStyle name="Header2 9" xfId="10154"/>
    <cellStyle name="Heading" xfId="5096"/>
    <cellStyle name="Heading 1" xfId="659"/>
    <cellStyle name="Heading 1 2" xfId="5097"/>
    <cellStyle name="Heading 1 2 2" xfId="5098"/>
    <cellStyle name="Heading 1 3" xfId="5099"/>
    <cellStyle name="Heading 1 4" xfId="5100"/>
    <cellStyle name="Heading 1 4 2" xfId="5101"/>
    <cellStyle name="Heading 1 4_ДДС_Прямой" xfId="5102"/>
    <cellStyle name="Heading 1 5" xfId="5103"/>
    <cellStyle name="Heading 1_GAZ" xfId="5104"/>
    <cellStyle name="Heading 2" xfId="660"/>
    <cellStyle name="Heading 2 2" xfId="5105"/>
    <cellStyle name="Heading 2 2 2" xfId="5106"/>
    <cellStyle name="Heading 2 3" xfId="5107"/>
    <cellStyle name="Heading 2 4" xfId="5108"/>
    <cellStyle name="Heading 2 4 2" xfId="5109"/>
    <cellStyle name="Heading 2 4_ДДС_Прямой" xfId="5110"/>
    <cellStyle name="Heading 2 5" xfId="5111"/>
    <cellStyle name="Heading 2_GAZ" xfId="5112"/>
    <cellStyle name="Heading 3" xfId="661"/>
    <cellStyle name="Heading 3 2" xfId="5113"/>
    <cellStyle name="Heading 3 2 2" xfId="5114"/>
    <cellStyle name="Heading 3 3" xfId="5115"/>
    <cellStyle name="Heading 3 4" xfId="5116"/>
    <cellStyle name="Heading 3 4 2" xfId="5117"/>
    <cellStyle name="Heading 3 4_ДДС_Прямой" xfId="5118"/>
    <cellStyle name="Heading 3 5" xfId="5119"/>
    <cellStyle name="Heading 3_GAZ" xfId="5120"/>
    <cellStyle name="Heading 4" xfId="662"/>
    <cellStyle name="Heading 4 2" xfId="663"/>
    <cellStyle name="Heading 4 2 2" xfId="5121"/>
    <cellStyle name="Heading 4 3" xfId="5122"/>
    <cellStyle name="Heading 4 4" xfId="5123"/>
    <cellStyle name="Heading 4 4 2" xfId="5124"/>
    <cellStyle name="Heading 4 4_ДДС_Прямой" xfId="5125"/>
    <cellStyle name="Heading 4 5" xfId="5126"/>
    <cellStyle name="Heading 4_GAZ" xfId="5127"/>
    <cellStyle name="Heading_2009_09_22 Ежеквартальный отчет по заимствованиям (Самрук-Казына)" xfId="5128"/>
    <cellStyle name="HIDDEN" xfId="664"/>
    <cellStyle name="highlight" xfId="665"/>
    <cellStyle name="HKHeader1" xfId="5129"/>
    <cellStyle name="HKHeader1 10" xfId="15851"/>
    <cellStyle name="HKHeader1 2" xfId="5130"/>
    <cellStyle name="HKHeader1 2 2" xfId="9101"/>
    <cellStyle name="HKHeader1 2 3" xfId="10068"/>
    <cellStyle name="HKHeader1 2 4" xfId="10620"/>
    <cellStyle name="HKHeader1 2 5" xfId="9256"/>
    <cellStyle name="HKHeader1 2 6" xfId="9629"/>
    <cellStyle name="HKHeader1 2 7" xfId="10192"/>
    <cellStyle name="HKHeader1 2 8" xfId="13097"/>
    <cellStyle name="HKHeader1 3" xfId="5131"/>
    <cellStyle name="HKHeader1 3 2" xfId="9100"/>
    <cellStyle name="HKHeader1 3 3" xfId="10069"/>
    <cellStyle name="HKHeader1 3 4" xfId="10619"/>
    <cellStyle name="HKHeader1 3 5" xfId="12830"/>
    <cellStyle name="HKHeader1 3 6" xfId="9630"/>
    <cellStyle name="HKHeader1 3 7" xfId="9606"/>
    <cellStyle name="HKHeader1 3 8" xfId="10830"/>
    <cellStyle name="HKHeader1 4" xfId="9102"/>
    <cellStyle name="HKHeader1 5" xfId="10067"/>
    <cellStyle name="HKHeader1 6" xfId="9424"/>
    <cellStyle name="HKHeader1 7" xfId="9257"/>
    <cellStyle name="HKHeader1 8" xfId="9628"/>
    <cellStyle name="HKHeader1 9" xfId="15408"/>
    <cellStyle name="HKHeader2" xfId="5132"/>
    <cellStyle name="HKHeader3" xfId="5133"/>
    <cellStyle name="hó.    ." xfId="5134"/>
    <cellStyle name="hó. nap." xfId="5135"/>
    <cellStyle name="hungarian_date" xfId="5136"/>
    <cellStyle name="Hyperlink" xfId="5137"/>
    <cellStyle name="Hyperlink1" xfId="5138"/>
    <cellStyle name="Hyperlink1 2" xfId="5139"/>
    <cellStyle name="Hyperlink1 2 2" xfId="5140"/>
    <cellStyle name="Hyperlink1 3" xfId="5141"/>
    <cellStyle name="Hyperlink1 4" xfId="5142"/>
    <cellStyle name="Hyperlink1_Все ТЭП" xfId="5143"/>
    <cellStyle name="Hyperlink2" xfId="5144"/>
    <cellStyle name="Hyperlink2 2" xfId="5145"/>
    <cellStyle name="Hyperlink2 2 2" xfId="5146"/>
    <cellStyle name="Hyperlink2 3" xfId="5147"/>
    <cellStyle name="Hyperlink2 4" xfId="5148"/>
    <cellStyle name="Hyperlink2_Все ТЭП" xfId="5149"/>
    <cellStyle name="Hyperlink3" xfId="5150"/>
    <cellStyle name="Hyperlink3 2" xfId="5151"/>
    <cellStyle name="Hyperlink3 2 2" xfId="5152"/>
    <cellStyle name="Hyperlink3 3" xfId="5153"/>
    <cellStyle name="Hyperlink3 4" xfId="5154"/>
    <cellStyle name="Hyperlink3_Все ТЭП" xfId="5155"/>
    <cellStyle name="Iau?iue_?anoiau" xfId="5156"/>
    <cellStyle name="Îáû÷íûé" xfId="5157"/>
    <cellStyle name="Îáű÷íűé_ăđ.ďîäŕ÷č" xfId="5158"/>
    <cellStyle name="ICO Line" xfId="5159"/>
    <cellStyle name="Ïðîöåíòíûé" xfId="5160"/>
    <cellStyle name="Îňęđűâŕâřŕ˙ń˙ ăčďĺđńńűëęŕ" xfId="5161"/>
    <cellStyle name="INPUT" xfId="666"/>
    <cellStyle name="Input [yellow]" xfId="667"/>
    <cellStyle name="Input [yellow] 2" xfId="668"/>
    <cellStyle name="Input [yellow] 2 2" xfId="669"/>
    <cellStyle name="Input [yellow] 2 2 2" xfId="11316"/>
    <cellStyle name="Input [yellow] 2 2 3" xfId="10827"/>
    <cellStyle name="Input [yellow] 2 2 4" xfId="8604"/>
    <cellStyle name="Input [yellow] 2 2 5" xfId="13138"/>
    <cellStyle name="Input [yellow] 2 3" xfId="670"/>
    <cellStyle name="Input [yellow] 2 3 2" xfId="11315"/>
    <cellStyle name="Input [yellow] 2 3 3" xfId="11872"/>
    <cellStyle name="Input [yellow] 2 3 4" xfId="8603"/>
    <cellStyle name="Input [yellow] 2 3 5" xfId="11826"/>
    <cellStyle name="Input [yellow] 2 4" xfId="671"/>
    <cellStyle name="Input [yellow] 2 4 2" xfId="11314"/>
    <cellStyle name="Input [yellow] 2 4 3" xfId="11871"/>
    <cellStyle name="Input [yellow] 2 4 4" xfId="720"/>
    <cellStyle name="Input [yellow] 2 4 5" xfId="7394"/>
    <cellStyle name="Input [yellow] 2 5" xfId="672"/>
    <cellStyle name="Input [yellow] 2 5 2" xfId="11313"/>
    <cellStyle name="Input [yellow] 2 5 3" xfId="11870"/>
    <cellStyle name="Input [yellow] 2 5 4" xfId="721"/>
    <cellStyle name="Input [yellow] 2 5 5" xfId="12489"/>
    <cellStyle name="Input [yellow] 2 6" xfId="7960"/>
    <cellStyle name="Input [yellow] 2 7" xfId="10826"/>
    <cellStyle name="Input [yellow] 2 8" xfId="8605"/>
    <cellStyle name="Input [yellow] 2 9" xfId="12572"/>
    <cellStyle name="Input [yellow] 3" xfId="673"/>
    <cellStyle name="Input [yellow] 3 2" xfId="11312"/>
    <cellStyle name="Input [yellow] 3 3" xfId="11869"/>
    <cellStyle name="Input [yellow] 3 4" xfId="8602"/>
    <cellStyle name="Input [yellow] 3 5" xfId="7515"/>
    <cellStyle name="Input [yellow] 4" xfId="7961"/>
    <cellStyle name="Input [yellow] 5" xfId="11873"/>
    <cellStyle name="Input [yellow] 6" xfId="8606"/>
    <cellStyle name="Input [yellow] 7" xfId="11825"/>
    <cellStyle name="Input 10" xfId="5162"/>
    <cellStyle name="Input 10 2" xfId="7106"/>
    <cellStyle name="Input 10 3" xfId="10089"/>
    <cellStyle name="Input 10 4" xfId="12120"/>
    <cellStyle name="Input 10 5" xfId="9242"/>
    <cellStyle name="Input 2" xfId="674"/>
    <cellStyle name="Input 2 2" xfId="675"/>
    <cellStyle name="Input 2 2 2" xfId="676"/>
    <cellStyle name="Input 2 2 2 2" xfId="11309"/>
    <cellStyle name="Input 2 2 2 3" xfId="11866"/>
    <cellStyle name="Input 2 2 2 4" xfId="8600"/>
    <cellStyle name="Input 2 2 2 5" xfId="11827"/>
    <cellStyle name="Input 2 2 3" xfId="677"/>
    <cellStyle name="Input 2 2 3 2" xfId="11308"/>
    <cellStyle name="Input 2 2 3 3" xfId="11865"/>
    <cellStyle name="Input 2 2 3 4" xfId="724"/>
    <cellStyle name="Input 2 2 3 5" xfId="11828"/>
    <cellStyle name="Input 2 2 4" xfId="678"/>
    <cellStyle name="Input 2 2 4 2" xfId="11307"/>
    <cellStyle name="Input 2 2 4 3" xfId="11864"/>
    <cellStyle name="Input 2 2 4 4" xfId="725"/>
    <cellStyle name="Input 2 2 4 5" xfId="11829"/>
    <cellStyle name="Input 2 2 5" xfId="679"/>
    <cellStyle name="Input 2 2 5 2" xfId="11306"/>
    <cellStyle name="Input 2 2 5 3" xfId="11863"/>
    <cellStyle name="Input 2 2 5 4" xfId="8599"/>
    <cellStyle name="Input 2 2 5 5" xfId="11830"/>
    <cellStyle name="Input 2 2 6" xfId="11310"/>
    <cellStyle name="Input 2 2 7" xfId="11867"/>
    <cellStyle name="Input 2 2 8" xfId="7862"/>
    <cellStyle name="Input 2 2 9" xfId="10145"/>
    <cellStyle name="Input 2 3" xfId="680"/>
    <cellStyle name="Input 2 3 2" xfId="11305"/>
    <cellStyle name="Input 2 3 3" xfId="11862"/>
    <cellStyle name="Input 2 3 4" xfId="8598"/>
    <cellStyle name="Input 2 3 5" xfId="11831"/>
    <cellStyle name="Input 2 4" xfId="11311"/>
    <cellStyle name="Input 2 5" xfId="11868"/>
    <cellStyle name="Input 2 6" xfId="8601"/>
    <cellStyle name="Input 2 7" xfId="10146"/>
    <cellStyle name="Input 3" xfId="681"/>
    <cellStyle name="Input 3 2" xfId="682"/>
    <cellStyle name="Input 3 2 2" xfId="683"/>
    <cellStyle name="Input 3 2 2 2" xfId="11302"/>
    <cellStyle name="Input 3 2 2 3" xfId="11859"/>
    <cellStyle name="Input 3 2 2 4" xfId="8595"/>
    <cellStyle name="Input 3 2 2 5" xfId="10144"/>
    <cellStyle name="Input 3 2 3" xfId="684"/>
    <cellStyle name="Input 3 2 3 2" xfId="11301"/>
    <cellStyle name="Input 3 2 3 3" xfId="11858"/>
    <cellStyle name="Input 3 2 3 4" xfId="7861"/>
    <cellStyle name="Input 3 2 3 5" xfId="11833"/>
    <cellStyle name="Input 3 2 4" xfId="685"/>
    <cellStyle name="Input 3 2 4 2" xfId="11300"/>
    <cellStyle name="Input 3 2 4 3" xfId="11857"/>
    <cellStyle name="Input 3 2 4 4" xfId="8594"/>
    <cellStyle name="Input 3 2 4 5" xfId="11834"/>
    <cellStyle name="Input 3 2 5" xfId="686"/>
    <cellStyle name="Input 3 2 5 2" xfId="11299"/>
    <cellStyle name="Input 3 2 5 3" xfId="11856"/>
    <cellStyle name="Input 3 2 5 4" xfId="8593"/>
    <cellStyle name="Input 3 2 5 5" xfId="7393"/>
    <cellStyle name="Input 3 2 6" xfId="11303"/>
    <cellStyle name="Input 3 2 7" xfId="11860"/>
    <cellStyle name="Input 3 2 8" xfId="8596"/>
    <cellStyle name="Input 3 2 9" xfId="11832"/>
    <cellStyle name="Input 3 3" xfId="687"/>
    <cellStyle name="Input 3 3 2" xfId="11298"/>
    <cellStyle name="Input 3 3 3" xfId="11855"/>
    <cellStyle name="Input 3 3 4" xfId="1082"/>
    <cellStyle name="Input 3 3 5" xfId="7392"/>
    <cellStyle name="Input 3 4" xfId="11304"/>
    <cellStyle name="Input 3 5" xfId="11861"/>
    <cellStyle name="Input 3 6" xfId="8597"/>
    <cellStyle name="Input 3 7" xfId="10541"/>
    <cellStyle name="Input 4" xfId="5163"/>
    <cellStyle name="Input 4 2" xfId="9078"/>
    <cellStyle name="Input 4 3" xfId="10090"/>
    <cellStyle name="Input 4 4" xfId="12121"/>
    <cellStyle name="Input 4 5" xfId="12820"/>
    <cellStyle name="Input 5" xfId="5164"/>
    <cellStyle name="Input 5 2" xfId="7105"/>
    <cellStyle name="Input 5 3" xfId="10091"/>
    <cellStyle name="Input 5 4" xfId="12122"/>
    <cellStyle name="Input 5 5" xfId="12819"/>
    <cellStyle name="Input 6" xfId="5165"/>
    <cellStyle name="Input 6 2" xfId="7104"/>
    <cellStyle name="Input 6 3" xfId="10092"/>
    <cellStyle name="Input 6 4" xfId="12123"/>
    <cellStyle name="Input 6 5" xfId="12140"/>
    <cellStyle name="Input 7" xfId="5166"/>
    <cellStyle name="Input 7 2" xfId="7103"/>
    <cellStyle name="Input 7 3" xfId="10093"/>
    <cellStyle name="Input 7 4" xfId="9422"/>
    <cellStyle name="Input 7 5" xfId="12141"/>
    <cellStyle name="Input 8" xfId="5167"/>
    <cellStyle name="Input 8 10" xfId="11496"/>
    <cellStyle name="Input 8 2" xfId="5168"/>
    <cellStyle name="Input 8 2 2" xfId="7101"/>
    <cellStyle name="Input 8 2 3" xfId="10095"/>
    <cellStyle name="Input 8 2 4" xfId="11465"/>
    <cellStyle name="Input 8 2 5" xfId="11392"/>
    <cellStyle name="Input 8 3" xfId="10140"/>
    <cellStyle name="Input 8 4" xfId="7102"/>
    <cellStyle name="Input 8 5" xfId="10094"/>
    <cellStyle name="Input 8 6" xfId="12818"/>
    <cellStyle name="Input 8 7" xfId="9611"/>
    <cellStyle name="Input 8 8" xfId="13512"/>
    <cellStyle name="Input 8 9" xfId="13525"/>
    <cellStyle name="Input 8_ДДС_Прямой" xfId="5169"/>
    <cellStyle name="Input 9" xfId="5170"/>
    <cellStyle name="Input 9 2" xfId="7100"/>
    <cellStyle name="Input 9 3" xfId="7374"/>
    <cellStyle name="Input 9 4" xfId="9420"/>
    <cellStyle name="Input 9 5" xfId="11391"/>
    <cellStyle name="Input_080604_SM_Template _v274_draft_EP KMG" xfId="5171"/>
    <cellStyle name="Inputnumbaccid" xfId="688"/>
    <cellStyle name="Inpyear" xfId="689"/>
    <cellStyle name="International" xfId="690"/>
    <cellStyle name="International 2" xfId="5172"/>
    <cellStyle name="International 2 2" xfId="5173"/>
    <cellStyle name="International 3" xfId="5174"/>
    <cellStyle name="International1" xfId="691"/>
    <cellStyle name="International1 2" xfId="5175"/>
    <cellStyle name="International1 2 2" xfId="5176"/>
    <cellStyle name="International1 3" xfId="5177"/>
    <cellStyle name="Ioe?uaaaoayny aeia?nnueea" xfId="5178"/>
    <cellStyle name="ISO" xfId="5179"/>
    <cellStyle name="item" xfId="692"/>
    <cellStyle name="kapiteltotal" xfId="693"/>
    <cellStyle name="Komma [0]_laroux" xfId="5180"/>
    <cellStyle name="Komma_laroux" xfId="5181"/>
    <cellStyle name="KOP" xfId="5182"/>
    <cellStyle name="KOP2" xfId="5183"/>
    <cellStyle name="KOPP" xfId="5184"/>
    <cellStyle name="KOPP 2" xfId="5185"/>
    <cellStyle name="KOPP 3" xfId="5186"/>
    <cellStyle name="KPMG Heading 1" xfId="694"/>
    <cellStyle name="KPMG Heading 2" xfId="695"/>
    <cellStyle name="KPMG Heading 3" xfId="696"/>
    <cellStyle name="KPMG Heading 4" xfId="697"/>
    <cellStyle name="KPMG Normal" xfId="698"/>
    <cellStyle name="KPMG Normal Text" xfId="699"/>
    <cellStyle name="Link Currency (0)" xfId="700"/>
    <cellStyle name="Link Currency (0) 2" xfId="5187"/>
    <cellStyle name="Link Currency (0) 3" xfId="5188"/>
    <cellStyle name="Link Currency (0)_TCO_06_2012 ТЭП" xfId="5189"/>
    <cellStyle name="Link Currency (2)" xfId="701"/>
    <cellStyle name="Link Currency (2) 2" xfId="5190"/>
    <cellStyle name="Link Currency (2) 3" xfId="5191"/>
    <cellStyle name="Link Currency (2)_TCO_06_2012 ТЭП" xfId="5192"/>
    <cellStyle name="Link Units (0)" xfId="702"/>
    <cellStyle name="Link Units (0) 2" xfId="5193"/>
    <cellStyle name="Link Units (0) 3" xfId="5194"/>
    <cellStyle name="Link Units (0)_TCO_06_2012 ТЭП" xfId="5195"/>
    <cellStyle name="Link Units (1)" xfId="703"/>
    <cellStyle name="Link Units (1) 2" xfId="704"/>
    <cellStyle name="Link Units (1) 3" xfId="705"/>
    <cellStyle name="Link Units (1) 4" xfId="5196"/>
    <cellStyle name="Link Units (1)_TCO_06_2012 ТЭП" xfId="5197"/>
    <cellStyle name="Link Units (2)" xfId="706"/>
    <cellStyle name="Link Units (2) 2" xfId="5198"/>
    <cellStyle name="Link Units (2) 3" xfId="5199"/>
    <cellStyle name="Link Units (2)_TCO_06_2012 ТЭП" xfId="5200"/>
    <cellStyle name="Linked Cell" xfId="707"/>
    <cellStyle name="Linked Cell 2" xfId="708"/>
    <cellStyle name="Linked Cell 2 2" xfId="5201"/>
    <cellStyle name="Linked Cell 3" xfId="5202"/>
    <cellStyle name="Linked Cell 4" xfId="5203"/>
    <cellStyle name="Linked Cell 4 2" xfId="5204"/>
    <cellStyle name="Linked Cell 4_ДДС_Прямой" xfId="5205"/>
    <cellStyle name="Linked Cell 5" xfId="5206"/>
    <cellStyle name="Linked Cell_GAZ" xfId="5207"/>
    <cellStyle name="Millares [0]_CARAT SAPIC" xfId="5208"/>
    <cellStyle name="Millares_CARAT SAPIC" xfId="5209"/>
    <cellStyle name="Milliers [0]_1998 " xfId="5210"/>
    <cellStyle name="Milliers_1998 " xfId="5211"/>
    <cellStyle name="Millions [0.0]" xfId="5212"/>
    <cellStyle name="Millions [0.00]" xfId="5213"/>
    <cellStyle name="Millions [0]" xfId="5214"/>
    <cellStyle name="Millions-$ [0.0]" xfId="5215"/>
    <cellStyle name="Millions-$ [0.00]" xfId="5216"/>
    <cellStyle name="Millions-$ [0]" xfId="5217"/>
    <cellStyle name="Moneda [0]_CARAT SAPIC" xfId="5218"/>
    <cellStyle name="Moneda_CARAT SAPIC" xfId="5219"/>
    <cellStyle name="Monétaire [0]_1998 " xfId="5220"/>
    <cellStyle name="Monétaire_1998 " xfId="5221"/>
    <cellStyle name="Monйtaire [0]_B.S.96" xfId="5222"/>
    <cellStyle name="Monйtaire_B.S.96" xfId="5223"/>
    <cellStyle name="Naira" xfId="5224"/>
    <cellStyle name="Nameenter" xfId="709"/>
    <cellStyle name="Nameenter 2" xfId="5225"/>
    <cellStyle name="Nameenter 2 2" xfId="5226"/>
    <cellStyle name="Nameenter 3" xfId="5227"/>
    <cellStyle name="Nameenter_PL" xfId="5228"/>
    <cellStyle name="nap" xfId="5229"/>
    <cellStyle name="Neutral" xfId="710"/>
    <cellStyle name="Neutral 2" xfId="711"/>
    <cellStyle name="Neutral 2 2" xfId="5230"/>
    <cellStyle name="Neutral 3" xfId="5231"/>
    <cellStyle name="Neutral 3 2" xfId="5232"/>
    <cellStyle name="Neutral 3_ДДС_Прямой" xfId="5233"/>
    <cellStyle name="Neutral 4" xfId="5234"/>
    <cellStyle name="Neutral_GAZ" xfId="5235"/>
    <cellStyle name="NON" xfId="712"/>
    <cellStyle name="NON 2" xfId="713"/>
    <cellStyle name="Normal - Style1" xfId="714"/>
    <cellStyle name="Normal - Style1 10" xfId="5236"/>
    <cellStyle name="Normal - Style1 11" xfId="5237"/>
    <cellStyle name="Normal - Style1 11 2" xfId="5238"/>
    <cellStyle name="Normal - Style1 11_ДДС_Прямой" xfId="5239"/>
    <cellStyle name="Normal - Style1 12" xfId="5240"/>
    <cellStyle name="Normal - Style1 2" xfId="715"/>
    <cellStyle name="Normal - Style1 2 2" xfId="5241"/>
    <cellStyle name="Normal - Style1 2_TCO_06_2012 ТЭП" xfId="5242"/>
    <cellStyle name="Normal - Style1 3" xfId="5243"/>
    <cellStyle name="Normal - Style1 4" xfId="5244"/>
    <cellStyle name="Normal - Style1 4 2" xfId="5245"/>
    <cellStyle name="Normal - Style1 5" xfId="5246"/>
    <cellStyle name="Normal - Style1 5 2" xfId="5247"/>
    <cellStyle name="Normal - Style1 6" xfId="5248"/>
    <cellStyle name="Normal - Style1 7" xfId="5249"/>
    <cellStyle name="Normal - Style1 8" xfId="5250"/>
    <cellStyle name="Normal - Style1 9" xfId="5251"/>
    <cellStyle name="Normal - Style1_~6262219" xfId="5252"/>
    <cellStyle name="Normal 1" xfId="716"/>
    <cellStyle name="Normal 1 2" xfId="717"/>
    <cellStyle name="Normal 10" xfId="5253"/>
    <cellStyle name="Normal 10 2" xfId="5254"/>
    <cellStyle name="Normal 10 2 2" xfId="5255"/>
    <cellStyle name="Normal 10 2 2 2" xfId="5256"/>
    <cellStyle name="Normal 10 2 2 3" xfId="5257"/>
    <cellStyle name="Normal 10 2 3" xfId="5258"/>
    <cellStyle name="Normal 10 2 4" xfId="5259"/>
    <cellStyle name="Normal 10 3" xfId="5260"/>
    <cellStyle name="Normal 10 3 2" xfId="5261"/>
    <cellStyle name="Normal 10 3 3" xfId="5262"/>
    <cellStyle name="Normal 10 4" xfId="5263"/>
    <cellStyle name="Normal 10 5" xfId="5264"/>
    <cellStyle name="Normal 11" xfId="5265"/>
    <cellStyle name="Normal 11 2" xfId="5266"/>
    <cellStyle name="Normal 2" xfId="21"/>
    <cellStyle name="Normal 2 2" xfId="64"/>
    <cellStyle name="Normal 2 2 2" xfId="5267"/>
    <cellStyle name="Normal 2 3" xfId="718"/>
    <cellStyle name="Normal 2 3 2" xfId="4"/>
    <cellStyle name="Normal 2 3 2 2" xfId="22"/>
    <cellStyle name="Normal 2 3 2 2 2" xfId="5"/>
    <cellStyle name="Normal 2 3 2 3" xfId="23"/>
    <cellStyle name="Normal 2 3 2 3 2" xfId="722"/>
    <cellStyle name="Normal 2 3 2 4" xfId="723"/>
    <cellStyle name="Normal 2 3 2_PL" xfId="5268"/>
    <cellStyle name="Normal 2 3_ДДС_Прямой" xfId="5269"/>
    <cellStyle name="Normal 2 4" xfId="5270"/>
    <cellStyle name="Normal 3" xfId="16"/>
    <cellStyle name="Normal 3 2" xfId="24"/>
    <cellStyle name="Normal 3 2 2" xfId="5271"/>
    <cellStyle name="Normal 3 2 3" xfId="5272"/>
    <cellStyle name="Normal 3 2 3 2" xfId="5273"/>
    <cellStyle name="Normal 3 2 4" xfId="5274"/>
    <cellStyle name="Normal 3 2_PL" xfId="5275"/>
    <cellStyle name="Normal 3 3" xfId="5276"/>
    <cellStyle name="Normal 3 3 2" xfId="5277"/>
    <cellStyle name="Normal 3 3 2 2" xfId="5278"/>
    <cellStyle name="Normal 3 3 2 2 2" xfId="5279"/>
    <cellStyle name="Normal 3 3 2 2 3" xfId="5280"/>
    <cellStyle name="Normal 3 3 2 3" xfId="5281"/>
    <cellStyle name="Normal 3 3 2 4" xfId="5282"/>
    <cellStyle name="Normal 3 3 3" xfId="5283"/>
    <cellStyle name="Normal 3 3 3 2" xfId="5284"/>
    <cellStyle name="Normal 3 3 3 3" xfId="5285"/>
    <cellStyle name="Normal 3 3 4" xfId="5286"/>
    <cellStyle name="Normal 3 3 5" xfId="5287"/>
    <cellStyle name="Normal 3 4" xfId="5288"/>
    <cellStyle name="Normal 3_ДДС_Прямой" xfId="5289"/>
    <cellStyle name="Normal 4" xfId="5290"/>
    <cellStyle name="Normal 4 2" xfId="5291"/>
    <cellStyle name="Normal 4 2 2" xfId="5292"/>
    <cellStyle name="Normal 4 2 2 2" xfId="5293"/>
    <cellStyle name="Normal 4 2 2 2 2" xfId="5294"/>
    <cellStyle name="Normal 4 2 2 2 2 2" xfId="5295"/>
    <cellStyle name="Normal 4 2 2 2 2 3" xfId="5296"/>
    <cellStyle name="Normal 4 2 2 2 3" xfId="5297"/>
    <cellStyle name="Normal 4 2 2 2 4" xfId="5298"/>
    <cellStyle name="Normal 4 2 2 3" xfId="5299"/>
    <cellStyle name="Normal 4 2 2 3 2" xfId="5300"/>
    <cellStyle name="Normal 4 2 2 3 3" xfId="5301"/>
    <cellStyle name="Normal 4 2 2 4" xfId="5302"/>
    <cellStyle name="Normal 4 2 2 4 2" xfId="5303"/>
    <cellStyle name="Normal 4 2 2 4 3" xfId="5304"/>
    <cellStyle name="Normal 4 2 2 5" xfId="5305"/>
    <cellStyle name="Normal 4 2 2 6" xfId="5306"/>
    <cellStyle name="Normal 4 2 3" xfId="5307"/>
    <cellStyle name="Normal 4 2 3 2" xfId="5308"/>
    <cellStyle name="Normal 4 2 3 2 2" xfId="5309"/>
    <cellStyle name="Normal 4 2 3 2 3" xfId="5310"/>
    <cellStyle name="Normal 4 2 3 3" xfId="5311"/>
    <cellStyle name="Normal 4 2 3 4" xfId="5312"/>
    <cellStyle name="Normal 4 2 4" xfId="5313"/>
    <cellStyle name="Normal 4 2 4 2" xfId="5314"/>
    <cellStyle name="Normal 4 2 4 3" xfId="5315"/>
    <cellStyle name="Normal 4 2 5" xfId="5316"/>
    <cellStyle name="Normal 4 2 5 2" xfId="5317"/>
    <cellStyle name="Normal 4 2 5 3" xfId="5318"/>
    <cellStyle name="Normal 4 2 6" xfId="5319"/>
    <cellStyle name="Normal 4 2 7" xfId="5320"/>
    <cellStyle name="Normal 4 3" xfId="5321"/>
    <cellStyle name="Normal 4 3 2" xfId="5322"/>
    <cellStyle name="Normal 4 3 2 2" xfId="5323"/>
    <cellStyle name="Normal 4 3 2 2 2" xfId="5324"/>
    <cellStyle name="Normal 4 3 2 2 3" xfId="5325"/>
    <cellStyle name="Normal 4 3 2 3" xfId="5326"/>
    <cellStyle name="Normal 4 3 2 3 2" xfId="5327"/>
    <cellStyle name="Normal 4 3 2 3 3" xfId="5328"/>
    <cellStyle name="Normal 4 3 2 4" xfId="5329"/>
    <cellStyle name="Normal 4 3 2 5" xfId="5330"/>
    <cellStyle name="Normal 4 3 3" xfId="5331"/>
    <cellStyle name="Normal 4 3 3 2" xfId="5332"/>
    <cellStyle name="Normal 4 3 3 3" xfId="5333"/>
    <cellStyle name="Normal 4 3 4" xfId="5334"/>
    <cellStyle name="Normal 4 3 4 2" xfId="5335"/>
    <cellStyle name="Normal 4 3 4 3" xfId="5336"/>
    <cellStyle name="Normal 4 3 5" xfId="5337"/>
    <cellStyle name="Normal 4 3 6" xfId="5338"/>
    <cellStyle name="Normal 4 4" xfId="5339"/>
    <cellStyle name="Normal 4 4 2" xfId="5340"/>
    <cellStyle name="Normal 4 4 2 2" xfId="5341"/>
    <cellStyle name="Normal 4 4 2 3" xfId="5342"/>
    <cellStyle name="Normal 4 4 3" xfId="5343"/>
    <cellStyle name="Normal 4 4 3 2" xfId="5344"/>
    <cellStyle name="Normal 4 4 3 3" xfId="5345"/>
    <cellStyle name="Normal 4 4 4" xfId="5346"/>
    <cellStyle name="Normal 4 4 5" xfId="5347"/>
    <cellStyle name="Normal 4 5" xfId="5348"/>
    <cellStyle name="Normal 4 5 2" xfId="5349"/>
    <cellStyle name="Normal 4 5 3" xfId="5350"/>
    <cellStyle name="Normal 4 6" xfId="5351"/>
    <cellStyle name="Normal 4 6 2" xfId="5352"/>
    <cellStyle name="Normal 4 6 3" xfId="5353"/>
    <cellStyle name="Normal 4 7" xfId="5354"/>
    <cellStyle name="Normal 4 8" xfId="5355"/>
    <cellStyle name="Normal 5" xfId="726"/>
    <cellStyle name="Normal 5 2" xfId="5356"/>
    <cellStyle name="Normal 5 2 2" xfId="5357"/>
    <cellStyle name="Normal 5 2 2 2" xfId="5358"/>
    <cellStyle name="Normal 5 2 2 3" xfId="5359"/>
    <cellStyle name="Normal 5 2 3" xfId="5360"/>
    <cellStyle name="Normal 5 2 4" xfId="5361"/>
    <cellStyle name="Normal 5 3" xfId="5362"/>
    <cellStyle name="Normal 5 3 2" xfId="5363"/>
    <cellStyle name="Normal 5 3 3" xfId="5364"/>
    <cellStyle name="Normal 5 4" xfId="5365"/>
    <cellStyle name="Normal 5 5" xfId="5366"/>
    <cellStyle name="Normal 50" xfId="5367"/>
    <cellStyle name="Normal 50 2" xfId="5368"/>
    <cellStyle name="Normal 6" xfId="727"/>
    <cellStyle name="Normal 6 2" xfId="5369"/>
    <cellStyle name="Normal 6 2 2" xfId="5370"/>
    <cellStyle name="Normal 6 2 2 2" xfId="5371"/>
    <cellStyle name="Normal 6 2 2 3" xfId="5372"/>
    <cellStyle name="Normal 6 2 3" xfId="5373"/>
    <cellStyle name="Normal 6 2 4" xfId="5374"/>
    <cellStyle name="Normal 6 3" xfId="5375"/>
    <cellStyle name="Normal 6 3 2" xfId="5376"/>
    <cellStyle name="Normal 6 3 3" xfId="5377"/>
    <cellStyle name="Normal 6 4" xfId="5378"/>
    <cellStyle name="Normal 6 5" xfId="5379"/>
    <cellStyle name="Normal 7" xfId="5380"/>
    <cellStyle name="Normal 7 2" xfId="5381"/>
    <cellStyle name="Normal 7 2 2" xfId="5382"/>
    <cellStyle name="Normal 7 2 2 2" xfId="5383"/>
    <cellStyle name="Normal 7 2 2 3" xfId="5384"/>
    <cellStyle name="Normal 7 2 3" xfId="5385"/>
    <cellStyle name="Normal 7 2 4" xfId="5386"/>
    <cellStyle name="Normal 7 3" xfId="5387"/>
    <cellStyle name="Normal 7 3 2" xfId="5388"/>
    <cellStyle name="Normal 7 3 3" xfId="5389"/>
    <cellStyle name="Normal 7 4" xfId="5390"/>
    <cellStyle name="Normal 7 5" xfId="5391"/>
    <cellStyle name="Normal 8" xfId="5392"/>
    <cellStyle name="Normal 8 2" xfId="5393"/>
    <cellStyle name="Normal 8 2 2" xfId="5394"/>
    <cellStyle name="Normal 8 2 2 2" xfId="5395"/>
    <cellStyle name="Normal 8 2 2 3" xfId="5396"/>
    <cellStyle name="Normal 8 2 3" xfId="5397"/>
    <cellStyle name="Normal 8 2 4" xfId="5398"/>
    <cellStyle name="Normal 8 3" xfId="5399"/>
    <cellStyle name="Normal 8 3 2" xfId="5400"/>
    <cellStyle name="Normal 8 3 3" xfId="5401"/>
    <cellStyle name="Normal 8 4" xfId="5402"/>
    <cellStyle name="Normal 8 5" xfId="5403"/>
    <cellStyle name="Normal 87" xfId="5404"/>
    <cellStyle name="Normal 87 2" xfId="5405"/>
    <cellStyle name="Normal 9" xfId="5406"/>
    <cellStyle name="Normal 9 2" xfId="5407"/>
    <cellStyle name="Normal 9 2 2" xfId="5408"/>
    <cellStyle name="Normal 9 2 2 2" xfId="5409"/>
    <cellStyle name="Normal 9 2 2 3" xfId="5410"/>
    <cellStyle name="Normal 9 2 3" xfId="5411"/>
    <cellStyle name="Normal 9 2 4" xfId="5412"/>
    <cellStyle name="Normal 9 3" xfId="5413"/>
    <cellStyle name="Normal 9 3 2" xfId="5414"/>
    <cellStyle name="Normal 9 3 3" xfId="5415"/>
    <cellStyle name="Normal 9 4" xfId="5416"/>
    <cellStyle name="Normal 9 5" xfId="5417"/>
    <cellStyle name="Normal_01.07.03" xfId="728"/>
    <cellStyle name="Normál_2007WP" xfId="5418"/>
    <cellStyle name="Normal_Cвод_РД_2011_обновленный формат" xfId="5419"/>
    <cellStyle name="Normal1" xfId="729"/>
    <cellStyle name="Normal1 2" xfId="730"/>
    <cellStyle name="Normal1 2 2" xfId="5420"/>
    <cellStyle name="Normal1 3" xfId="5421"/>
    <cellStyle name="Normal1 4" xfId="5422"/>
    <cellStyle name="Normal6" xfId="5423"/>
    <cellStyle name="Normal6Red" xfId="5424"/>
    <cellStyle name="normбlnм_laroux" xfId="731"/>
    <cellStyle name="Note" xfId="732"/>
    <cellStyle name="Note 10" xfId="7416"/>
    <cellStyle name="Note 11" xfId="11273"/>
    <cellStyle name="Note 12" xfId="8983"/>
    <cellStyle name="Note 13" xfId="11837"/>
    <cellStyle name="Note 14" xfId="12396"/>
    <cellStyle name="Note 15" xfId="13620"/>
    <cellStyle name="Note 16" xfId="15373"/>
    <cellStyle name="Note 17" xfId="15673"/>
    <cellStyle name="Note 18" xfId="15850"/>
    <cellStyle name="Note 19" xfId="16024"/>
    <cellStyle name="Note 2" xfId="733"/>
    <cellStyle name="Note 2 10" xfId="11272"/>
    <cellStyle name="Note 2 11" xfId="12425"/>
    <cellStyle name="Note 2 12" xfId="11838"/>
    <cellStyle name="Note 2 13" xfId="13739"/>
    <cellStyle name="Note 2 14" xfId="10139"/>
    <cellStyle name="Note 2 15" xfId="15372"/>
    <cellStyle name="Note 2 16" xfId="15672"/>
    <cellStyle name="Note 2 17" xfId="15849"/>
    <cellStyle name="Note 2 18" xfId="16023"/>
    <cellStyle name="Note 2 2" xfId="734"/>
    <cellStyle name="Note 2 2 10" xfId="13740"/>
    <cellStyle name="Note 2 2 11" xfId="8740"/>
    <cellStyle name="Note 2 2 12" xfId="15371"/>
    <cellStyle name="Note 2 2 13" xfId="15671"/>
    <cellStyle name="Note 2 2 14" xfId="15848"/>
    <cellStyle name="Note 2 2 15" xfId="16022"/>
    <cellStyle name="Note 2 2 2" xfId="735"/>
    <cellStyle name="Note 2 2 2 10" xfId="15847"/>
    <cellStyle name="Note 2 2 2 11" xfId="7156"/>
    <cellStyle name="Note 2 2 2 2" xfId="7419"/>
    <cellStyle name="Note 2 2 2 3" xfId="11270"/>
    <cellStyle name="Note 2 2 2 4" xfId="12427"/>
    <cellStyle name="Note 2 2 2 5" xfId="7379"/>
    <cellStyle name="Note 2 2 2 6" xfId="13741"/>
    <cellStyle name="Note 2 2 2 7" xfId="13619"/>
    <cellStyle name="Note 2 2 2 8" xfId="15370"/>
    <cellStyle name="Note 2 2 2 9" xfId="9104"/>
    <cellStyle name="Note 2 2 3" xfId="736"/>
    <cellStyle name="Note 2 2 3 10" xfId="15846"/>
    <cellStyle name="Note 2 2 3 11" xfId="12897"/>
    <cellStyle name="Note 2 2 3 2" xfId="7420"/>
    <cellStyle name="Note 2 2 3 3" xfId="11269"/>
    <cellStyle name="Note 2 2 3 4" xfId="12428"/>
    <cellStyle name="Note 2 2 3 5" xfId="8739"/>
    <cellStyle name="Note 2 2 3 6" xfId="13742"/>
    <cellStyle name="Note 2 2 3 7" xfId="11389"/>
    <cellStyle name="Note 2 2 3 8" xfId="15369"/>
    <cellStyle name="Note 2 2 3 9" xfId="9106"/>
    <cellStyle name="Note 2 2 4" xfId="737"/>
    <cellStyle name="Note 2 2 4 10" xfId="15845"/>
    <cellStyle name="Note 2 2 4 11" xfId="16021"/>
    <cellStyle name="Note 2 2 4 2" xfId="7421"/>
    <cellStyle name="Note 2 2 4 3" xfId="11268"/>
    <cellStyle name="Note 2 2 4 4" xfId="12429"/>
    <cellStyle name="Note 2 2 4 5" xfId="8738"/>
    <cellStyle name="Note 2 2 4 6" xfId="12957"/>
    <cellStyle name="Note 2 2 4 7" xfId="9238"/>
    <cellStyle name="Note 2 2 4 8" xfId="15368"/>
    <cellStyle name="Note 2 2 4 9" xfId="15670"/>
    <cellStyle name="Note 2 2 5" xfId="738"/>
    <cellStyle name="Note 2 2 5 10" xfId="15844"/>
    <cellStyle name="Note 2 2 5 11" xfId="16020"/>
    <cellStyle name="Note 2 2 5 2" xfId="7422"/>
    <cellStyle name="Note 2 2 5 3" xfId="11267"/>
    <cellStyle name="Note 2 2 5 4" xfId="12430"/>
    <cellStyle name="Note 2 2 5 5" xfId="7378"/>
    <cellStyle name="Note 2 2 5 6" xfId="13743"/>
    <cellStyle name="Note 2 2 5 7" xfId="9239"/>
    <cellStyle name="Note 2 2 5 8" xfId="15367"/>
    <cellStyle name="Note 2 2 5 9" xfId="15669"/>
    <cellStyle name="Note 2 2 6" xfId="7418"/>
    <cellStyle name="Note 2 2 7" xfId="11271"/>
    <cellStyle name="Note 2 2 8" xfId="12426"/>
    <cellStyle name="Note 2 2 9" xfId="7380"/>
    <cellStyle name="Note 2 3" xfId="739"/>
    <cellStyle name="Note 2 3 10" xfId="15366"/>
    <cellStyle name="Note 2 3 11" xfId="15668"/>
    <cellStyle name="Note 2 3 12" xfId="15843"/>
    <cellStyle name="Note 2 3 13" xfId="16019"/>
    <cellStyle name="Note 2 3 2" xfId="740"/>
    <cellStyle name="Note 2 3 2 10" xfId="15842"/>
    <cellStyle name="Note 2 3 2 11" xfId="16018"/>
    <cellStyle name="Note 2 3 2 2" xfId="7424"/>
    <cellStyle name="Note 2 3 2 3" xfId="11265"/>
    <cellStyle name="Note 2 3 2 4" xfId="12432"/>
    <cellStyle name="Note 2 3 2 5" xfId="10138"/>
    <cellStyle name="Note 2 3 2 6" xfId="13745"/>
    <cellStyle name="Note 2 3 2 7" xfId="14643"/>
    <cellStyle name="Note 2 3 2 8" xfId="15365"/>
    <cellStyle name="Note 2 3 2 9" xfId="15667"/>
    <cellStyle name="Note 2 3 3" xfId="741"/>
    <cellStyle name="Note 2 3 3 10" xfId="15841"/>
    <cellStyle name="Note 2 3 3 11" xfId="16017"/>
    <cellStyle name="Note 2 3 3 2" xfId="7425"/>
    <cellStyle name="Note 2 3 3 3" xfId="11264"/>
    <cellStyle name="Note 2 3 3 4" xfId="12433"/>
    <cellStyle name="Note 2 3 3 5" xfId="11839"/>
    <cellStyle name="Note 2 3 3 6" xfId="13746"/>
    <cellStyle name="Note 2 3 3 7" xfId="9240"/>
    <cellStyle name="Note 2 3 3 8" xfId="15364"/>
    <cellStyle name="Note 2 3 3 9" xfId="15666"/>
    <cellStyle name="Note 2 3 4" xfId="7423"/>
    <cellStyle name="Note 2 3 5" xfId="11266"/>
    <cellStyle name="Note 2 3 6" xfId="12431"/>
    <cellStyle name="Note 2 3 7" xfId="7377"/>
    <cellStyle name="Note 2 3 8" xfId="13744"/>
    <cellStyle name="Note 2 3 9" xfId="13845"/>
    <cellStyle name="Note 2 4" xfId="742"/>
    <cellStyle name="Note 2 4 10" xfId="15840"/>
    <cellStyle name="Note 2 4 11" xfId="16016"/>
    <cellStyle name="Note 2 4 2" xfId="7426"/>
    <cellStyle name="Note 2 4 3" xfId="11263"/>
    <cellStyle name="Note 2 4 4" xfId="12434"/>
    <cellStyle name="Note 2 4 5" xfId="10137"/>
    <cellStyle name="Note 2 4 6" xfId="13747"/>
    <cellStyle name="Note 2 4 7" xfId="10141"/>
    <cellStyle name="Note 2 4 8" xfId="15363"/>
    <cellStyle name="Note 2 4 9" xfId="15665"/>
    <cellStyle name="Note 2 5" xfId="743"/>
    <cellStyle name="Note 2 5 10" xfId="15839"/>
    <cellStyle name="Note 2 5 11" xfId="16015"/>
    <cellStyle name="Note 2 5 2" xfId="7427"/>
    <cellStyle name="Note 2 5 3" xfId="11262"/>
    <cellStyle name="Note 2 5 4" xfId="12435"/>
    <cellStyle name="Note 2 5 5" xfId="10136"/>
    <cellStyle name="Note 2 5 6" xfId="13748"/>
    <cellStyle name="Note 2 5 7" xfId="13618"/>
    <cellStyle name="Note 2 5 8" xfId="15362"/>
    <cellStyle name="Note 2 5 9" xfId="15664"/>
    <cellStyle name="Note 2 6" xfId="744"/>
    <cellStyle name="Note 2 6 10" xfId="15838"/>
    <cellStyle name="Note 2 6 11" xfId="16014"/>
    <cellStyle name="Note 2 6 2" xfId="7428"/>
    <cellStyle name="Note 2 6 3" xfId="11261"/>
    <cellStyle name="Note 2 6 4" xfId="12436"/>
    <cellStyle name="Note 2 6 5" xfId="10135"/>
    <cellStyle name="Note 2 6 6" xfId="13749"/>
    <cellStyle name="Note 2 6 7" xfId="13617"/>
    <cellStyle name="Note 2 6 8" xfId="15361"/>
    <cellStyle name="Note 2 6 9" xfId="15663"/>
    <cellStyle name="Note 2 7" xfId="745"/>
    <cellStyle name="Note 2 7 10" xfId="15837"/>
    <cellStyle name="Note 2 7 11" xfId="16013"/>
    <cellStyle name="Note 2 7 2" xfId="7429"/>
    <cellStyle name="Note 2 7 3" xfId="11260"/>
    <cellStyle name="Note 2 7 4" xfId="12437"/>
    <cellStyle name="Note 2 7 5" xfId="10134"/>
    <cellStyle name="Note 2 7 6" xfId="13750"/>
    <cellStyle name="Note 2 7 7" xfId="11390"/>
    <cellStyle name="Note 2 7 8" xfId="15360"/>
    <cellStyle name="Note 2 7 9" xfId="15662"/>
    <cellStyle name="Note 2 8" xfId="746"/>
    <cellStyle name="Note 2 8 10" xfId="15836"/>
    <cellStyle name="Note 2 8 11" xfId="16012"/>
    <cellStyle name="Note 2 8 2" xfId="7430"/>
    <cellStyle name="Note 2 8 3" xfId="11259"/>
    <cellStyle name="Note 2 8 4" xfId="12438"/>
    <cellStyle name="Note 2 8 5" xfId="10133"/>
    <cellStyle name="Note 2 8 6" xfId="13751"/>
    <cellStyle name="Note 2 8 7" xfId="10142"/>
    <cellStyle name="Note 2 8 8" xfId="15359"/>
    <cellStyle name="Note 2 8 9" xfId="15661"/>
    <cellStyle name="Note 2 9" xfId="7417"/>
    <cellStyle name="Note 2_PL" xfId="5425"/>
    <cellStyle name="Note 3" xfId="747"/>
    <cellStyle name="Note 3 10" xfId="13752"/>
    <cellStyle name="Note 3 11" xfId="10143"/>
    <cellStyle name="Note 3 12" xfId="15358"/>
    <cellStyle name="Note 3 13" xfId="15660"/>
    <cellStyle name="Note 3 14" xfId="15835"/>
    <cellStyle name="Note 3 15" xfId="16011"/>
    <cellStyle name="Note 3 2" xfId="748"/>
    <cellStyle name="Note 3 2 10" xfId="15659"/>
    <cellStyle name="Note 3 2 11" xfId="15834"/>
    <cellStyle name="Note 3 2 12" xfId="16010"/>
    <cellStyle name="Note 3 2 2" xfId="5426"/>
    <cellStyle name="Note 3 2 2 10" xfId="9582"/>
    <cellStyle name="Note 3 2 2 11" xfId="15852"/>
    <cellStyle name="Note 3 2 2 2" xfId="10282"/>
    <cellStyle name="Note 3 2 2 3" xfId="8964"/>
    <cellStyle name="Note 3 2 2 4" xfId="7239"/>
    <cellStyle name="Note 3 2 2 5" xfId="12654"/>
    <cellStyle name="Note 3 2 2 6" xfId="9483"/>
    <cellStyle name="Note 3 2 2 7" xfId="15106"/>
    <cellStyle name="Note 3 2 2 8" xfId="7147"/>
    <cellStyle name="Note 3 2 2 9" xfId="15410"/>
    <cellStyle name="Note 3 2 3" xfId="7432"/>
    <cellStyle name="Note 3 2 4" xfId="7957"/>
    <cellStyle name="Note 3 2 5" xfId="12440"/>
    <cellStyle name="Note 3 2 6" xfId="10131"/>
    <cellStyle name="Note 3 2 7" xfId="8723"/>
    <cellStyle name="Note 3 2 8" xfId="7391"/>
    <cellStyle name="Note 3 2 9" xfId="15357"/>
    <cellStyle name="Note 3 2_ДДС_Прямой" xfId="5427"/>
    <cellStyle name="Note 3 3" xfId="749"/>
    <cellStyle name="Note 3 3 10" xfId="15833"/>
    <cellStyle name="Note 3 3 11" xfId="16009"/>
    <cellStyle name="Note 3 3 2" xfId="7433"/>
    <cellStyle name="Note 3 3 3" xfId="7956"/>
    <cellStyle name="Note 3 3 4" xfId="12441"/>
    <cellStyle name="Note 3 3 5" xfId="10130"/>
    <cellStyle name="Note 3 3 6" xfId="8722"/>
    <cellStyle name="Note 3 3 7" xfId="10147"/>
    <cellStyle name="Note 3 3 8" xfId="15356"/>
    <cellStyle name="Note 3 3 9" xfId="15658"/>
    <cellStyle name="Note 3 4" xfId="750"/>
    <cellStyle name="Note 3 4 10" xfId="15832"/>
    <cellStyle name="Note 3 4 11" xfId="16008"/>
    <cellStyle name="Note 3 4 2" xfId="7434"/>
    <cellStyle name="Note 3 4 3" xfId="11257"/>
    <cellStyle name="Note 3 4 4" xfId="12442"/>
    <cellStyle name="Note 3 4 5" xfId="10129"/>
    <cellStyle name="Note 3 4 6" xfId="13753"/>
    <cellStyle name="Note 3 4 7" xfId="9243"/>
    <cellStyle name="Note 3 4 8" xfId="15355"/>
    <cellStyle name="Note 3 4 9" xfId="15657"/>
    <cellStyle name="Note 3 5" xfId="751"/>
    <cellStyle name="Note 3 5 10" xfId="15831"/>
    <cellStyle name="Note 3 5 11" xfId="16007"/>
    <cellStyle name="Note 3 5 2" xfId="7435"/>
    <cellStyle name="Note 3 5 3" xfId="11256"/>
    <cellStyle name="Note 3 5 4" xfId="12443"/>
    <cellStyle name="Note 3 5 5" xfId="10128"/>
    <cellStyle name="Note 3 5 6" xfId="13754"/>
    <cellStyle name="Note 3 5 7" xfId="13616"/>
    <cellStyle name="Note 3 5 8" xfId="15354"/>
    <cellStyle name="Note 3 5 9" xfId="15656"/>
    <cellStyle name="Note 3 6" xfId="7431"/>
    <cellStyle name="Note 3 7" xfId="11258"/>
    <cellStyle name="Note 3 8" xfId="12439"/>
    <cellStyle name="Note 3 9" xfId="10132"/>
    <cellStyle name="Note 3_GAZ" xfId="5428"/>
    <cellStyle name="Note 4" xfId="752"/>
    <cellStyle name="Note 4 10" xfId="15353"/>
    <cellStyle name="Note 4 11" xfId="15655"/>
    <cellStyle name="Note 4 12" xfId="15830"/>
    <cellStyle name="Note 4 13" xfId="16006"/>
    <cellStyle name="Note 4 2" xfId="753"/>
    <cellStyle name="Note 4 2 10" xfId="14999"/>
    <cellStyle name="Note 4 2 11" xfId="16005"/>
    <cellStyle name="Note 4 2 2" xfId="7437"/>
    <cellStyle name="Note 4 2 3" xfId="11254"/>
    <cellStyle name="Note 4 2 4" xfId="12445"/>
    <cellStyle name="Note 4 2 5" xfId="10126"/>
    <cellStyle name="Note 4 2 6" xfId="13756"/>
    <cellStyle name="Note 4 2 7" xfId="9244"/>
    <cellStyle name="Note 4 2 8" xfId="12131"/>
    <cellStyle name="Note 4 2 9" xfId="15654"/>
    <cellStyle name="Note 4 3" xfId="754"/>
    <cellStyle name="Note 4 3 10" xfId="14998"/>
    <cellStyle name="Note 4 3 11" xfId="16004"/>
    <cellStyle name="Note 4 3 2" xfId="7438"/>
    <cellStyle name="Note 4 3 3" xfId="11253"/>
    <cellStyle name="Note 4 3 4" xfId="12446"/>
    <cellStyle name="Note 4 3 5" xfId="10125"/>
    <cellStyle name="Note 4 3 6" xfId="13757"/>
    <cellStyle name="Note 4 3 7" xfId="11393"/>
    <cellStyle name="Note 4 3 8" xfId="11446"/>
    <cellStyle name="Note 4 3 9" xfId="15653"/>
    <cellStyle name="Note 4 4" xfId="7436"/>
    <cellStyle name="Note 4 5" xfId="11255"/>
    <cellStyle name="Note 4 6" xfId="12444"/>
    <cellStyle name="Note 4 7" xfId="10127"/>
    <cellStyle name="Note 4 8" xfId="13755"/>
    <cellStyle name="Note 4 9" xfId="13615"/>
    <cellStyle name="Note 5" xfId="755"/>
    <cellStyle name="Note 5 10" xfId="15652"/>
    <cellStyle name="Note 5 11" xfId="15829"/>
    <cellStyle name="Note 5 12" xfId="16003"/>
    <cellStyle name="Note 5 2" xfId="5429"/>
    <cellStyle name="Note 5 2 10" xfId="9581"/>
    <cellStyle name="Note 5 2 11" xfId="8240"/>
    <cellStyle name="Note 5 2 2" xfId="10283"/>
    <cellStyle name="Note 5 2 3" xfId="8963"/>
    <cellStyle name="Note 5 2 4" xfId="9825"/>
    <cellStyle name="Note 5 2 5" xfId="12653"/>
    <cellStyle name="Note 5 2 6" xfId="11575"/>
    <cellStyle name="Note 5 2 7" xfId="9638"/>
    <cellStyle name="Note 5 2 8" xfId="15048"/>
    <cellStyle name="Note 5 2 9" xfId="12870"/>
    <cellStyle name="Note 5 3" xfId="7439"/>
    <cellStyle name="Note 5 4" xfId="11252"/>
    <cellStyle name="Note 5 5" xfId="12447"/>
    <cellStyle name="Note 5 6" xfId="10124"/>
    <cellStyle name="Note 5 7" xfId="13758"/>
    <cellStyle name="Note 5 8" xfId="9245"/>
    <cellStyle name="Note 5 9" xfId="15352"/>
    <cellStyle name="Note 5_ДДС_Прямой" xfId="5430"/>
    <cellStyle name="Note 6" xfId="756"/>
    <cellStyle name="Note 6 10" xfId="15828"/>
    <cellStyle name="Note 6 11" xfId="16002"/>
    <cellStyle name="Note 6 2" xfId="7440"/>
    <cellStyle name="Note 6 3" xfId="11251"/>
    <cellStyle name="Note 6 4" xfId="12448"/>
    <cellStyle name="Note 6 5" xfId="10123"/>
    <cellStyle name="Note 6 6" xfId="13759"/>
    <cellStyle name="Note 6 7" xfId="12821"/>
    <cellStyle name="Note 6 8" xfId="15351"/>
    <cellStyle name="Note 6 9" xfId="15651"/>
    <cellStyle name="Note 7" xfId="757"/>
    <cellStyle name="Note 7 10" xfId="15827"/>
    <cellStyle name="Note 7 11" xfId="16001"/>
    <cellStyle name="Note 7 2" xfId="7441"/>
    <cellStyle name="Note 7 3" xfId="11250"/>
    <cellStyle name="Note 7 4" xfId="12449"/>
    <cellStyle name="Note 7 5" xfId="10122"/>
    <cellStyle name="Note 7 6" xfId="13760"/>
    <cellStyle name="Note 7 7" xfId="12822"/>
    <cellStyle name="Note 7 8" xfId="15350"/>
    <cellStyle name="Note 7 9" xfId="15650"/>
    <cellStyle name="Note 8" xfId="758"/>
    <cellStyle name="Note 8 10" xfId="15826"/>
    <cellStyle name="Note 8 11" xfId="16000"/>
    <cellStyle name="Note 8 2" xfId="7442"/>
    <cellStyle name="Note 8 3" xfId="11249"/>
    <cellStyle name="Note 8 4" xfId="8477"/>
    <cellStyle name="Note 8 5" xfId="10121"/>
    <cellStyle name="Note 8 6" xfId="13761"/>
    <cellStyle name="Note 8 7" xfId="9246"/>
    <cellStyle name="Note 8 8" xfId="15349"/>
    <cellStyle name="Note 8 9" xfId="15649"/>
    <cellStyle name="Note 9" xfId="759"/>
    <cellStyle name="Note 9 10" xfId="15825"/>
    <cellStyle name="Note 9 11" xfId="15999"/>
    <cellStyle name="Note 9 2" xfId="7443"/>
    <cellStyle name="Note 9 3" xfId="11248"/>
    <cellStyle name="Note 9 4" xfId="8478"/>
    <cellStyle name="Note 9 5" xfId="10120"/>
    <cellStyle name="Note 9 6" xfId="13762"/>
    <cellStyle name="Note 9 7" xfId="9247"/>
    <cellStyle name="Note 9 8" xfId="15348"/>
    <cellStyle name="Note 9 9" xfId="15648"/>
    <cellStyle name="Note_GAZ" xfId="5431"/>
    <cellStyle name="numbers" xfId="760"/>
    <cellStyle name="numbers 2" xfId="5432"/>
    <cellStyle name="numbers 3" xfId="5433"/>
    <cellStyle name="numbers_~6262219" xfId="5434"/>
    <cellStyle name="Nun??c [0]_a drainl" xfId="5435"/>
    <cellStyle name="Nun??c_a drainl" xfId="5436"/>
    <cellStyle name="Ňűń˙÷č [0]_â đŕáîňĺ" xfId="5437"/>
    <cellStyle name="Ňűń˙÷č_â đŕáîňĺ" xfId="5438"/>
    <cellStyle name="Ôčíŕíńîâűé [0]_ďđĺäďđ-110_ďđĺäďđ-110 (2)" xfId="761"/>
    <cellStyle name="Ociriniaue [0]_Di?nicnleuir?" xfId="5439"/>
    <cellStyle name="Ociriniaue_Di?nicnleuir?" xfId="5440"/>
    <cellStyle name="Œ…‹??‚è [0.00]_Sheet1" xfId="5441"/>
    <cellStyle name="Œ…‹??‚è_Sheet1" xfId="5442"/>
    <cellStyle name="Ôèíàíñîâûé" xfId="5443"/>
    <cellStyle name="Ôèíàíñîâûé [0]" xfId="5444"/>
    <cellStyle name="Oeiainiaue [0]_?anoiau" xfId="5445"/>
    <cellStyle name="Oeiainiaue_?anoiau" xfId="5446"/>
    <cellStyle name="Option" xfId="5447"/>
    <cellStyle name="Ouny?e [0]_?anoiau" xfId="5448"/>
    <cellStyle name="Ouny?e_?anoiau" xfId="5449"/>
    <cellStyle name="Output" xfId="762"/>
    <cellStyle name="Output 10" xfId="7446"/>
    <cellStyle name="Output 11" xfId="11245"/>
    <cellStyle name="Output 12" xfId="11823"/>
    <cellStyle name="Output 13" xfId="8481"/>
    <cellStyle name="Output 14" xfId="10119"/>
    <cellStyle name="Output 15" xfId="13763"/>
    <cellStyle name="Output 16" xfId="11572"/>
    <cellStyle name="Output 17" xfId="15347"/>
    <cellStyle name="Output 18" xfId="15647"/>
    <cellStyle name="Output 19" xfId="15824"/>
    <cellStyle name="Output 2" xfId="763"/>
    <cellStyle name="Output 2 10" xfId="11244"/>
    <cellStyle name="Output 2 11" xfId="11822"/>
    <cellStyle name="Output 2 12" xfId="8984"/>
    <cellStyle name="Output 2 13" xfId="10118"/>
    <cellStyle name="Output 2 14" xfId="13764"/>
    <cellStyle name="Output 2 15" xfId="9248"/>
    <cellStyle name="Output 2 16" xfId="15346"/>
    <cellStyle name="Output 2 17" xfId="15646"/>
    <cellStyle name="Output 2 18" xfId="15823"/>
    <cellStyle name="Output 2 19" xfId="15997"/>
    <cellStyle name="Output 2 2" xfId="764"/>
    <cellStyle name="Output 2 2 10" xfId="10117"/>
    <cellStyle name="Output 2 2 11" xfId="13765"/>
    <cellStyle name="Output 2 2 12" xfId="12824"/>
    <cellStyle name="Output 2 2 13" xfId="15345"/>
    <cellStyle name="Output 2 2 14" xfId="15645"/>
    <cellStyle name="Output 2 2 15" xfId="15822"/>
    <cellStyle name="Output 2 2 16" xfId="15996"/>
    <cellStyle name="Output 2 2 2" xfId="765"/>
    <cellStyle name="Output 2 2 2 10" xfId="15644"/>
    <cellStyle name="Output 2 2 2 11" xfId="15821"/>
    <cellStyle name="Output 2 2 2 12" xfId="15995"/>
    <cellStyle name="Output 2 2 2 2" xfId="7449"/>
    <cellStyle name="Output 2 2 2 3" xfId="11242"/>
    <cellStyle name="Output 2 2 2 4" xfId="11820"/>
    <cellStyle name="Output 2 2 2 5" xfId="12451"/>
    <cellStyle name="Output 2 2 2 6" xfId="8737"/>
    <cellStyle name="Output 2 2 2 7" xfId="13766"/>
    <cellStyle name="Output 2 2 2 8" xfId="12825"/>
    <cellStyle name="Output 2 2 2 9" xfId="15344"/>
    <cellStyle name="Output 2 2 3" xfId="766"/>
    <cellStyle name="Output 2 2 3 10" xfId="15643"/>
    <cellStyle name="Output 2 2 3 11" xfId="15820"/>
    <cellStyle name="Output 2 2 3 12" xfId="15994"/>
    <cellStyle name="Output 2 2 3 2" xfId="7450"/>
    <cellStyle name="Output 2 2 3 3" xfId="11241"/>
    <cellStyle name="Output 2 2 3 4" xfId="11819"/>
    <cellStyle name="Output 2 2 3 5" xfId="12452"/>
    <cellStyle name="Output 2 2 3 6" xfId="11010"/>
    <cellStyle name="Output 2 2 3 7" xfId="13767"/>
    <cellStyle name="Output 2 2 3 8" xfId="12826"/>
    <cellStyle name="Output 2 2 3 9" xfId="15343"/>
    <cellStyle name="Output 2 2 4" xfId="767"/>
    <cellStyle name="Output 2 2 4 10" xfId="15642"/>
    <cellStyle name="Output 2 2 4 11" xfId="15819"/>
    <cellStyle name="Output 2 2 4 12" xfId="15993"/>
    <cellStyle name="Output 2 2 4 2" xfId="7451"/>
    <cellStyle name="Output 2 2 4 3" xfId="11240"/>
    <cellStyle name="Output 2 2 4 4" xfId="11818"/>
    <cellStyle name="Output 2 2 4 5" xfId="12453"/>
    <cellStyle name="Output 2 2 4 6" xfId="11009"/>
    <cellStyle name="Output 2 2 4 7" xfId="13768"/>
    <cellStyle name="Output 2 2 4 8" xfId="9249"/>
    <cellStyle name="Output 2 2 4 9" xfId="15342"/>
    <cellStyle name="Output 2 2 5" xfId="768"/>
    <cellStyle name="Output 2 2 5 10" xfId="15641"/>
    <cellStyle name="Output 2 2 5 11" xfId="15818"/>
    <cellStyle name="Output 2 2 5 12" xfId="15992"/>
    <cellStyle name="Output 2 2 5 2" xfId="7452"/>
    <cellStyle name="Output 2 2 5 3" xfId="11239"/>
    <cellStyle name="Output 2 2 5 4" xfId="11817"/>
    <cellStyle name="Output 2 2 5 5" xfId="12454"/>
    <cellStyle name="Output 2 2 5 6" xfId="8736"/>
    <cellStyle name="Output 2 2 5 7" xfId="13769"/>
    <cellStyle name="Output 2 2 5 8" xfId="9250"/>
    <cellStyle name="Output 2 2 5 9" xfId="15341"/>
    <cellStyle name="Output 2 2 6" xfId="7448"/>
    <cellStyle name="Output 2 2 7" xfId="11243"/>
    <cellStyle name="Output 2 2 8" xfId="11821"/>
    <cellStyle name="Output 2 2 9" xfId="12450"/>
    <cellStyle name="Output 2 3" xfId="769"/>
    <cellStyle name="Output 2 3 10" xfId="11577"/>
    <cellStyle name="Output 2 3 11" xfId="15340"/>
    <cellStyle name="Output 2 3 12" xfId="15640"/>
    <cellStyle name="Output 2 3 13" xfId="15817"/>
    <cellStyle name="Output 2 3 14" xfId="15991"/>
    <cellStyle name="Output 2 3 2" xfId="770"/>
    <cellStyle name="Output 2 3 2 10" xfId="15639"/>
    <cellStyle name="Output 2 3 2 11" xfId="15816"/>
    <cellStyle name="Output 2 3 2 12" xfId="15990"/>
    <cellStyle name="Output 2 3 2 2" xfId="7454"/>
    <cellStyle name="Output 2 3 2 3" xfId="11237"/>
    <cellStyle name="Output 2 3 2 4" xfId="11815"/>
    <cellStyle name="Output 2 3 2 5" xfId="12456"/>
    <cellStyle name="Output 2 3 2 6" xfId="8735"/>
    <cellStyle name="Output 2 3 2 7" xfId="13771"/>
    <cellStyle name="Output 2 3 2 8" xfId="12827"/>
    <cellStyle name="Output 2 3 2 9" xfId="15339"/>
    <cellStyle name="Output 2 3 3" xfId="771"/>
    <cellStyle name="Output 2 3 3 10" xfId="15638"/>
    <cellStyle name="Output 2 3 3 11" xfId="15815"/>
    <cellStyle name="Output 2 3 3 12" xfId="15989"/>
    <cellStyle name="Output 2 3 3 2" xfId="7455"/>
    <cellStyle name="Output 2 3 3 3" xfId="11236"/>
    <cellStyle name="Output 2 3 3 4" xfId="11814"/>
    <cellStyle name="Output 2 3 3 5" xfId="12457"/>
    <cellStyle name="Output 2 3 3 6" xfId="8734"/>
    <cellStyle name="Output 2 3 3 7" xfId="13772"/>
    <cellStyle name="Output 2 3 3 8" xfId="11574"/>
    <cellStyle name="Output 2 3 3 9" xfId="15338"/>
    <cellStyle name="Output 2 3 4" xfId="7453"/>
    <cellStyle name="Output 2 3 5" xfId="11238"/>
    <cellStyle name="Output 2 3 6" xfId="11816"/>
    <cellStyle name="Output 2 3 7" xfId="12455"/>
    <cellStyle name="Output 2 3 8" xfId="10116"/>
    <cellStyle name="Output 2 3 9" xfId="13770"/>
    <cellStyle name="Output 2 4" xfId="772"/>
    <cellStyle name="Output 2 4 10" xfId="15637"/>
    <cellStyle name="Output 2 4 11" xfId="15814"/>
    <cellStyle name="Output 2 4 12" xfId="15988"/>
    <cellStyle name="Output 2 4 2" xfId="7456"/>
    <cellStyle name="Output 2 4 3" xfId="11235"/>
    <cellStyle name="Output 2 4 4" xfId="11813"/>
    <cellStyle name="Output 2 4 5" xfId="12458"/>
    <cellStyle name="Output 2 4 6" xfId="8733"/>
    <cellStyle name="Output 2 4 7" xfId="13773"/>
    <cellStyle name="Output 2 4 8" xfId="9251"/>
    <cellStyle name="Output 2 4 9" xfId="15337"/>
    <cellStyle name="Output 2 5" xfId="773"/>
    <cellStyle name="Output 2 5 10" xfId="15636"/>
    <cellStyle name="Output 2 5 11" xfId="15813"/>
    <cellStyle name="Output 2 5 12" xfId="15987"/>
    <cellStyle name="Output 2 5 2" xfId="7457"/>
    <cellStyle name="Output 2 5 3" xfId="11234"/>
    <cellStyle name="Output 2 5 4" xfId="11812"/>
    <cellStyle name="Output 2 5 5" xfId="12459"/>
    <cellStyle name="Output 2 5 6" xfId="8979"/>
    <cellStyle name="Output 2 5 7" xfId="13774"/>
    <cellStyle name="Output 2 5 8" xfId="9252"/>
    <cellStyle name="Output 2 5 9" xfId="15336"/>
    <cellStyle name="Output 2 6" xfId="774"/>
    <cellStyle name="Output 2 6 10" xfId="15635"/>
    <cellStyle name="Output 2 6 11" xfId="15812"/>
    <cellStyle name="Output 2 6 12" xfId="15986"/>
    <cellStyle name="Output 2 6 2" xfId="7458"/>
    <cellStyle name="Output 2 6 3" xfId="11233"/>
    <cellStyle name="Output 2 6 4" xfId="11811"/>
    <cellStyle name="Output 2 6 5" xfId="12460"/>
    <cellStyle name="Output 2 6 6" xfId="12976"/>
    <cellStyle name="Output 2 6 7" xfId="13775"/>
    <cellStyle name="Output 2 6 8" xfId="12828"/>
    <cellStyle name="Output 2 6 9" xfId="15335"/>
    <cellStyle name="Output 2 7" xfId="775"/>
    <cellStyle name="Output 2 7 10" xfId="15634"/>
    <cellStyle name="Output 2 7 11" xfId="15811"/>
    <cellStyle name="Output 2 7 12" xfId="15985"/>
    <cellStyle name="Output 2 7 2" xfId="7459"/>
    <cellStyle name="Output 2 7 3" xfId="11232"/>
    <cellStyle name="Output 2 7 4" xfId="11810"/>
    <cellStyle name="Output 2 7 5" xfId="12461"/>
    <cellStyle name="Output 2 7 6" xfId="12975"/>
    <cellStyle name="Output 2 7 7" xfId="13776"/>
    <cellStyle name="Output 2 7 8" xfId="9253"/>
    <cellStyle name="Output 2 7 9" xfId="15334"/>
    <cellStyle name="Output 2 8" xfId="776"/>
    <cellStyle name="Output 2 8 10" xfId="15633"/>
    <cellStyle name="Output 2 8 11" xfId="15810"/>
    <cellStyle name="Output 2 8 12" xfId="15984"/>
    <cellStyle name="Output 2 8 2" xfId="7460"/>
    <cellStyle name="Output 2 8 3" xfId="11231"/>
    <cellStyle name="Output 2 8 4" xfId="11809"/>
    <cellStyle name="Output 2 8 5" xfId="12462"/>
    <cellStyle name="Output 2 8 6" xfId="12974"/>
    <cellStyle name="Output 2 8 7" xfId="15047"/>
    <cellStyle name="Output 2 8 8" xfId="9254"/>
    <cellStyle name="Output 2 8 9" xfId="15333"/>
    <cellStyle name="Output 2 9" xfId="7447"/>
    <cellStyle name="Output 20" xfId="15998"/>
    <cellStyle name="Output 3" xfId="777"/>
    <cellStyle name="Output 3 10" xfId="12973"/>
    <cellStyle name="Output 3 11" xfId="15046"/>
    <cellStyle name="Output 3 12" xfId="9255"/>
    <cellStyle name="Output 3 13" xfId="15332"/>
    <cellStyle name="Output 3 14" xfId="15632"/>
    <cellStyle name="Output 3 15" xfId="15809"/>
    <cellStyle name="Output 3 16" xfId="15983"/>
    <cellStyle name="Output 3 2" xfId="778"/>
    <cellStyle name="Output 3 2 10" xfId="15631"/>
    <cellStyle name="Output 3 2 11" xfId="15808"/>
    <cellStyle name="Output 3 2 12" xfId="15982"/>
    <cellStyle name="Output 3 2 2" xfId="7462"/>
    <cellStyle name="Output 3 2 3" xfId="11229"/>
    <cellStyle name="Output 3 2 4" xfId="11807"/>
    <cellStyle name="Output 3 2 5" xfId="12464"/>
    <cellStyle name="Output 3 2 6" xfId="12972"/>
    <cellStyle name="Output 3 2 7" xfId="15045"/>
    <cellStyle name="Output 3 2 8" xfId="13614"/>
    <cellStyle name="Output 3 2 9" xfId="15331"/>
    <cellStyle name="Output 3 3" xfId="779"/>
    <cellStyle name="Output 3 3 10" xfId="15630"/>
    <cellStyle name="Output 3 3 11" xfId="15807"/>
    <cellStyle name="Output 3 3 12" xfId="15981"/>
    <cellStyle name="Output 3 3 2" xfId="7463"/>
    <cellStyle name="Output 3 3 3" xfId="11228"/>
    <cellStyle name="Output 3 3 4" xfId="11806"/>
    <cellStyle name="Output 3 3 5" xfId="8482"/>
    <cellStyle name="Output 3 3 6" xfId="12971"/>
    <cellStyle name="Output 3 3 7" xfId="15044"/>
    <cellStyle name="Output 3 3 8" xfId="12829"/>
    <cellStyle name="Output 3 3 9" xfId="15330"/>
    <cellStyle name="Output 3 4" xfId="780"/>
    <cellStyle name="Output 3 4 10" xfId="15629"/>
    <cellStyle name="Output 3 4 11" xfId="15806"/>
    <cellStyle name="Output 3 4 12" xfId="15980"/>
    <cellStyle name="Output 3 4 2" xfId="7464"/>
    <cellStyle name="Output 3 4 3" xfId="11227"/>
    <cellStyle name="Output 3 4 4" xfId="11805"/>
    <cellStyle name="Output 3 4 5" xfId="8483"/>
    <cellStyle name="Output 3 4 6" xfId="11840"/>
    <cellStyle name="Output 3 4 7" xfId="15043"/>
    <cellStyle name="Output 3 4 8" xfId="14644"/>
    <cellStyle name="Output 3 4 9" xfId="15329"/>
    <cellStyle name="Output 3 5" xfId="781"/>
    <cellStyle name="Output 3 5 10" xfId="9732"/>
    <cellStyle name="Output 3 5 11" xfId="15805"/>
    <cellStyle name="Output 3 5 12" xfId="12898"/>
    <cellStyle name="Output 3 5 2" xfId="7465"/>
    <cellStyle name="Output 3 5 3" xfId="11226"/>
    <cellStyle name="Output 3 5 4" xfId="11804"/>
    <cellStyle name="Output 3 5 5" xfId="8985"/>
    <cellStyle name="Output 3 5 6" xfId="11841"/>
    <cellStyle name="Output 3 5 7" xfId="15042"/>
    <cellStyle name="Output 3 5 8" xfId="14645"/>
    <cellStyle name="Output 3 5 9" xfId="15328"/>
    <cellStyle name="Output 3 6" xfId="7461"/>
    <cellStyle name="Output 3 7" xfId="11230"/>
    <cellStyle name="Output 3 8" xfId="11808"/>
    <cellStyle name="Output 3 9" xfId="12463"/>
    <cellStyle name="Output 4" xfId="782"/>
    <cellStyle name="Output 4 10" xfId="14646"/>
    <cellStyle name="Output 4 11" xfId="15327"/>
    <cellStyle name="Output 4 12" xfId="10903"/>
    <cellStyle name="Output 4 13" xfId="15804"/>
    <cellStyle name="Output 4 14" xfId="12188"/>
    <cellStyle name="Output 4 2" xfId="783"/>
    <cellStyle name="Output 4 2 10" xfId="15628"/>
    <cellStyle name="Output 4 2 11" xfId="15803"/>
    <cellStyle name="Output 4 2 12" xfId="15979"/>
    <cellStyle name="Output 4 2 2" xfId="7467"/>
    <cellStyle name="Output 4 2 3" xfId="11224"/>
    <cellStyle name="Output 4 2 4" xfId="11802"/>
    <cellStyle name="Output 4 2 5" xfId="12466"/>
    <cellStyle name="Output 4 2 6" xfId="10114"/>
    <cellStyle name="Output 4 2 7" xfId="15041"/>
    <cellStyle name="Output 4 2 8" xfId="10148"/>
    <cellStyle name="Output 4 2 9" xfId="15326"/>
    <cellStyle name="Output 4 3" xfId="784"/>
    <cellStyle name="Output 4 3 10" xfId="15627"/>
    <cellStyle name="Output 4 3 11" xfId="15802"/>
    <cellStyle name="Output 4 3 12" xfId="15978"/>
    <cellStyle name="Output 4 3 2" xfId="7468"/>
    <cellStyle name="Output 4 3 3" xfId="11223"/>
    <cellStyle name="Output 4 3 4" xfId="11801"/>
    <cellStyle name="Output 4 3 5" xfId="12991"/>
    <cellStyle name="Output 4 3 6" xfId="8732"/>
    <cellStyle name="Output 4 3 7" xfId="15040"/>
    <cellStyle name="Output 4 3 8" xfId="10149"/>
    <cellStyle name="Output 4 3 9" xfId="15325"/>
    <cellStyle name="Output 4 4" xfId="7466"/>
    <cellStyle name="Output 4 5" xfId="11225"/>
    <cellStyle name="Output 4 6" xfId="11803"/>
    <cellStyle name="Output 4 7" xfId="12465"/>
    <cellStyle name="Output 4 8" xfId="10115"/>
    <cellStyle name="Output 4 9" xfId="13777"/>
    <cellStyle name="Output 4_ДДС_Прямой" xfId="5450"/>
    <cellStyle name="Output 5" xfId="785"/>
    <cellStyle name="Output 5 10" xfId="15626"/>
    <cellStyle name="Output 5 11" xfId="15801"/>
    <cellStyle name="Output 5 12" xfId="15977"/>
    <cellStyle name="Output 5 2" xfId="7469"/>
    <cellStyle name="Output 5 3" xfId="11222"/>
    <cellStyle name="Output 5 4" xfId="11800"/>
    <cellStyle name="Output 5 5" xfId="12988"/>
    <cellStyle name="Output 5 6" xfId="8731"/>
    <cellStyle name="Output 5 7" xfId="15039"/>
    <cellStyle name="Output 5 8" xfId="13613"/>
    <cellStyle name="Output 5 9" xfId="15324"/>
    <cellStyle name="Output 6" xfId="786"/>
    <cellStyle name="Output 6 10" xfId="15625"/>
    <cellStyle name="Output 6 11" xfId="15800"/>
    <cellStyle name="Output 6 12" xfId="15976"/>
    <cellStyle name="Output 6 2" xfId="7470"/>
    <cellStyle name="Output 6 3" xfId="11221"/>
    <cellStyle name="Output 6 4" xfId="11799"/>
    <cellStyle name="Output 6 5" xfId="12989"/>
    <cellStyle name="Output 6 6" xfId="10113"/>
    <cellStyle name="Output 6 7" xfId="15038"/>
    <cellStyle name="Output 6 8" xfId="13612"/>
    <cellStyle name="Output 6 9" xfId="15323"/>
    <cellStyle name="Output 7" xfId="787"/>
    <cellStyle name="Output 7 10" xfId="15624"/>
    <cellStyle name="Output 7 11" xfId="15799"/>
    <cellStyle name="Output 7 12" xfId="15975"/>
    <cellStyle name="Output 7 2" xfId="7471"/>
    <cellStyle name="Output 7 3" xfId="11220"/>
    <cellStyle name="Output 7 4" xfId="11798"/>
    <cellStyle name="Output 7 5" xfId="12990"/>
    <cellStyle name="Output 7 6" xfId="11842"/>
    <cellStyle name="Output 7 7" xfId="15037"/>
    <cellStyle name="Output 7 8" xfId="9258"/>
    <cellStyle name="Output 7 9" xfId="15322"/>
    <cellStyle name="Output 8" xfId="788"/>
    <cellStyle name="Output 8 10" xfId="15623"/>
    <cellStyle name="Output 8 11" xfId="15798"/>
    <cellStyle name="Output 8 12" xfId="15974"/>
    <cellStyle name="Output 8 2" xfId="7472"/>
    <cellStyle name="Output 8 3" xfId="11219"/>
    <cellStyle name="Output 8 4" xfId="11797"/>
    <cellStyle name="Output 8 5" xfId="12992"/>
    <cellStyle name="Output 8 6" xfId="10112"/>
    <cellStyle name="Output 8 7" xfId="15036"/>
    <cellStyle name="Output 8 8" xfId="13611"/>
    <cellStyle name="Output 8 9" xfId="15321"/>
    <cellStyle name="Output 9" xfId="789"/>
    <cellStyle name="Output 9 10" xfId="15622"/>
    <cellStyle name="Output 9 11" xfId="15797"/>
    <cellStyle name="Output 9 12" xfId="15973"/>
    <cellStyle name="Output 9 2" xfId="7473"/>
    <cellStyle name="Output 9 3" xfId="7955"/>
    <cellStyle name="Output 9 4" xfId="11796"/>
    <cellStyle name="Output 9 5" xfId="12993"/>
    <cellStyle name="Output 9 6" xfId="10111"/>
    <cellStyle name="Output 9 7" xfId="15035"/>
    <cellStyle name="Output 9 8" xfId="12187"/>
    <cellStyle name="Output 9 9" xfId="15320"/>
    <cellStyle name="Output_GAZ" xfId="5451"/>
    <cellStyle name="p/n" xfId="5452"/>
    <cellStyle name="Paaotsikko" xfId="5453"/>
    <cellStyle name="Page_No" xfId="5454"/>
    <cellStyle name="paint" xfId="790"/>
    <cellStyle name="paint 2" xfId="5455"/>
    <cellStyle name="paint 2 2" xfId="5456"/>
    <cellStyle name="paint 3" xfId="5457"/>
    <cellStyle name="paint 4" xfId="5458"/>
    <cellStyle name="Percent (0%)" xfId="5459"/>
    <cellStyle name="Percent (0)" xfId="5460"/>
    <cellStyle name="Percent (0) 2" xfId="5461"/>
    <cellStyle name="Percent (0) 2 2" xfId="5462"/>
    <cellStyle name="Percent (0) 3" xfId="5463"/>
    <cellStyle name="Percent (0) 4" xfId="5464"/>
    <cellStyle name="Percent [0.00]" xfId="5465"/>
    <cellStyle name="Percent [0]" xfId="791"/>
    <cellStyle name="Percent [0] 2" xfId="792"/>
    <cellStyle name="Percent [0] 3" xfId="5466"/>
    <cellStyle name="Percent [0] 4" xfId="5467"/>
    <cellStyle name="Percent [0]_TCO_06_2012 ТЭП" xfId="5468"/>
    <cellStyle name="Percent [00]" xfId="793"/>
    <cellStyle name="Percent [00] 2" xfId="5469"/>
    <cellStyle name="Percent [00] 3" xfId="5470"/>
    <cellStyle name="Percent [00]_TCO_06_2012 ТЭП" xfId="5471"/>
    <cellStyle name="Percent [2]" xfId="794"/>
    <cellStyle name="Percent [2] 2" xfId="795"/>
    <cellStyle name="Percent [2] 2 2" xfId="5472"/>
    <cellStyle name="Percent [2] 3" xfId="5473"/>
    <cellStyle name="Percent [2] 4" xfId="5474"/>
    <cellStyle name="Percent 0%" xfId="5475"/>
    <cellStyle name="Percent 0.00%" xfId="5476"/>
    <cellStyle name="Percent 2" xfId="5477"/>
    <cellStyle name="Percent 3" xfId="5478"/>
    <cellStyle name="Pilkku_Valuation" xfId="5479"/>
    <cellStyle name="Piug" xfId="5480"/>
    <cellStyle name="piw#" xfId="796"/>
    <cellStyle name="piw# 2" xfId="797"/>
    <cellStyle name="piw%" xfId="798"/>
    <cellStyle name="piw% 2" xfId="799"/>
    <cellStyle name="Plug" xfId="5481"/>
    <cellStyle name="Porcentual_PROVBRID (2)" xfId="5482"/>
    <cellStyle name="Pourcentage_Profit &amp; Loss" xfId="5483"/>
    <cellStyle name="PP_Factors" xfId="800"/>
    <cellStyle name="PrePop Currency (0)" xfId="801"/>
    <cellStyle name="PrePop Currency (0) 2" xfId="5484"/>
    <cellStyle name="PrePop Currency (0) 3" xfId="5485"/>
    <cellStyle name="PrePop Currency (0)_TCO_06_2012 ТЭП" xfId="5486"/>
    <cellStyle name="PrePop Currency (2)" xfId="802"/>
    <cellStyle name="PrePop Currency (2) 2" xfId="5487"/>
    <cellStyle name="PrePop Currency (2) 3" xfId="5488"/>
    <cellStyle name="PrePop Currency (2)_TCO_06_2012 ТЭП" xfId="5489"/>
    <cellStyle name="PrePop Units (0)" xfId="803"/>
    <cellStyle name="PrePop Units (0) 2" xfId="5490"/>
    <cellStyle name="PrePop Units (0) 3" xfId="5491"/>
    <cellStyle name="PrePop Units (0)_TCO_06_2012 ТЭП" xfId="5492"/>
    <cellStyle name="PrePop Units (1)" xfId="804"/>
    <cellStyle name="PrePop Units (1) 2" xfId="805"/>
    <cellStyle name="PrePop Units (1) 3" xfId="806"/>
    <cellStyle name="PrePop Units (1) 4" xfId="5493"/>
    <cellStyle name="PrePop Units (1)_TCO_06_2012 ТЭП" xfId="5494"/>
    <cellStyle name="PrePop Units (2)" xfId="807"/>
    <cellStyle name="PrePop Units (2) 2" xfId="5495"/>
    <cellStyle name="PrePop Units (2) 3" xfId="5496"/>
    <cellStyle name="PrePop Units (2)_TCO_06_2012 ТЭП" xfId="5497"/>
    <cellStyle name="Price" xfId="808"/>
    <cellStyle name="Price 2" xfId="809"/>
    <cellStyle name="Price_Body" xfId="5498"/>
    <cellStyle name="prochrek" xfId="5499"/>
    <cellStyle name="PSChar" xfId="5500"/>
    <cellStyle name="PSHeading" xfId="5501"/>
    <cellStyle name="Pддotsikko" xfId="5502"/>
    <cellStyle name="Qty" xfId="810"/>
    <cellStyle name="Qty 2" xfId="811"/>
    <cellStyle name="REGEL" xfId="5503"/>
    <cellStyle name="Report" xfId="5504"/>
    <cellStyle name="Rubles" xfId="812"/>
    <cellStyle name="SAPBEXaggData" xfId="5505"/>
    <cellStyle name="SAPBEXaggData 10" xfId="12871"/>
    <cellStyle name="SAPBEXaggData 11" xfId="15155"/>
    <cellStyle name="SAPBEXaggData 12" xfId="14176"/>
    <cellStyle name="SAPBEXaggData 2" xfId="10335"/>
    <cellStyle name="SAPBEXaggData 3" xfId="8910"/>
    <cellStyle name="SAPBEXaggData 4" xfId="10213"/>
    <cellStyle name="SAPBEXaggData 5" xfId="10818"/>
    <cellStyle name="SAPBEXaggData 6" xfId="9162"/>
    <cellStyle name="SAPBEXaggData 7" xfId="13550"/>
    <cellStyle name="SAPBEXaggData 8" xfId="10473"/>
    <cellStyle name="SAPBEXaggData 9" xfId="8688"/>
    <cellStyle name="SAPBEXaggDataEmph" xfId="5506"/>
    <cellStyle name="SAPBEXaggDataEmph 10" xfId="13524"/>
    <cellStyle name="SAPBEXaggDataEmph 11" xfId="15156"/>
    <cellStyle name="SAPBEXaggDataEmph 12" xfId="14164"/>
    <cellStyle name="SAPBEXaggDataEmph 2" xfId="10336"/>
    <cellStyle name="SAPBEXaggDataEmph 3" xfId="8909"/>
    <cellStyle name="SAPBEXaggDataEmph 4" xfId="10214"/>
    <cellStyle name="SAPBEXaggDataEmph 5" xfId="12009"/>
    <cellStyle name="SAPBEXaggDataEmph 6" xfId="9161"/>
    <cellStyle name="SAPBEXaggDataEmph 7" xfId="13551"/>
    <cellStyle name="SAPBEXaggDataEmph 8" xfId="14075"/>
    <cellStyle name="SAPBEXaggDataEmph 9" xfId="8687"/>
    <cellStyle name="SAPBEXaggItem" xfId="5507"/>
    <cellStyle name="SAPBEXaggItem 10" xfId="13523"/>
    <cellStyle name="SAPBEXaggItem 11" xfId="15157"/>
    <cellStyle name="SAPBEXaggItem 12" xfId="13538"/>
    <cellStyle name="SAPBEXaggItem 2" xfId="10337"/>
    <cellStyle name="SAPBEXaggItem 3" xfId="8908"/>
    <cellStyle name="SAPBEXaggItem 4" xfId="10215"/>
    <cellStyle name="SAPBEXaggItem 5" xfId="9859"/>
    <cellStyle name="SAPBEXaggItem 6" xfId="9160"/>
    <cellStyle name="SAPBEXaggItem 7" xfId="13552"/>
    <cellStyle name="SAPBEXaggItem 8" xfId="14074"/>
    <cellStyle name="SAPBEXaggItem 9" xfId="8686"/>
    <cellStyle name="SAPBEXaggItemX" xfId="5508"/>
    <cellStyle name="SAPBEXaggItemX 10" xfId="12044"/>
    <cellStyle name="SAPBEXaggItemX 11" xfId="15158"/>
    <cellStyle name="SAPBEXaggItemX 12" xfId="15702"/>
    <cellStyle name="SAPBEXaggItemX 2" xfId="10338"/>
    <cellStyle name="SAPBEXaggItemX 3" xfId="8907"/>
    <cellStyle name="SAPBEXaggItemX 4" xfId="10216"/>
    <cellStyle name="SAPBEXaggItemX 5" xfId="7273"/>
    <cellStyle name="SAPBEXaggItemX 6" xfId="8978"/>
    <cellStyle name="SAPBEXaggItemX 7" xfId="13553"/>
    <cellStyle name="SAPBEXaggItemX 8" xfId="8322"/>
    <cellStyle name="SAPBEXaggItemX 9" xfId="7888"/>
    <cellStyle name="SAPBEXchaText" xfId="5509"/>
    <cellStyle name="SAPBEXchaText 10" xfId="9241"/>
    <cellStyle name="SAPBEXchaText 11" xfId="9860"/>
    <cellStyle name="SAPBEXchaText 12" xfId="12184"/>
    <cellStyle name="SAPBEXchaText 13" xfId="9458"/>
    <cellStyle name="SAPBEXchaText 14" xfId="12314"/>
    <cellStyle name="SAPBEXchaText 15" xfId="8685"/>
    <cellStyle name="SAPBEXchaText 16" xfId="15057"/>
    <cellStyle name="SAPBEXchaText 17" xfId="15400"/>
    <cellStyle name="SAPBEXchaText 18" xfId="7119"/>
    <cellStyle name="SAPBEXchaText 2" xfId="5510"/>
    <cellStyle name="SAPBEXchaText 2 10" xfId="8684"/>
    <cellStyle name="SAPBEXchaText 2 11" xfId="15058"/>
    <cellStyle name="SAPBEXchaText 2 12" xfId="15399"/>
    <cellStyle name="SAPBEXchaText 2 13" xfId="7120"/>
    <cellStyle name="SAPBEXchaText 2 2" xfId="5511"/>
    <cellStyle name="SAPBEXchaText 2 2 10" xfId="10194"/>
    <cellStyle name="SAPBEXchaText 2 2 11" xfId="15398"/>
    <cellStyle name="SAPBEXchaText 2 2 12" xfId="8627"/>
    <cellStyle name="SAPBEXchaText 2 2 2" xfId="10341"/>
    <cellStyle name="SAPBEXchaText 2 2 3" xfId="8904"/>
    <cellStyle name="SAPBEXchaText 2 2 4" xfId="10219"/>
    <cellStyle name="SAPBEXchaText 2 2 5" xfId="12928"/>
    <cellStyle name="SAPBEXchaText 2 2 6" xfId="9158"/>
    <cellStyle name="SAPBEXchaText 2 2 7" xfId="11481"/>
    <cellStyle name="SAPBEXchaText 2 2 8" xfId="9646"/>
    <cellStyle name="SAPBEXchaText 2 2 9" xfId="8683"/>
    <cellStyle name="SAPBEXchaText 2 3" xfId="10340"/>
    <cellStyle name="SAPBEXchaText 2 4" xfId="8905"/>
    <cellStyle name="SAPBEXchaText 2 5" xfId="10218"/>
    <cellStyle name="SAPBEXchaText 2 6" xfId="8705"/>
    <cellStyle name="SAPBEXchaText 2 7" xfId="9159"/>
    <cellStyle name="SAPBEXchaText 2 8" xfId="11482"/>
    <cellStyle name="SAPBEXchaText 2 9" xfId="12315"/>
    <cellStyle name="SAPBEXchaText 2_ДДС_Прямой" xfId="5512"/>
    <cellStyle name="SAPBEXchaText 3" xfId="5513"/>
    <cellStyle name="SAPBEXchaText 3 10" xfId="15059"/>
    <cellStyle name="SAPBEXchaText 3 11" xfId="15159"/>
    <cellStyle name="SAPBEXchaText 3 12" xfId="14434"/>
    <cellStyle name="SAPBEXchaText 3 2" xfId="10342"/>
    <cellStyle name="SAPBEXchaText 3 3" xfId="8903"/>
    <cellStyle name="SAPBEXchaText 3 4" xfId="10220"/>
    <cellStyle name="SAPBEXchaText 3 5" xfId="9861"/>
    <cellStyle name="SAPBEXchaText 3 6" xfId="11578"/>
    <cellStyle name="SAPBEXchaText 3 7" xfId="14274"/>
    <cellStyle name="SAPBEXchaText 3 8" xfId="14073"/>
    <cellStyle name="SAPBEXchaText 3 9" xfId="10997"/>
    <cellStyle name="SAPBEXchaText 4" xfId="5514"/>
    <cellStyle name="SAPBEXchaText 4 10" xfId="7135"/>
    <cellStyle name="SAPBEXchaText 4 11" xfId="15160"/>
    <cellStyle name="SAPBEXchaText 4 12" xfId="15701"/>
    <cellStyle name="SAPBEXchaText 4 2" xfId="10343"/>
    <cellStyle name="SAPBEXchaText 4 3" xfId="8902"/>
    <cellStyle name="SAPBEXchaText 4 4" xfId="10221"/>
    <cellStyle name="SAPBEXchaText 4 5" xfId="7274"/>
    <cellStyle name="SAPBEXchaText 4 6" xfId="11579"/>
    <cellStyle name="SAPBEXchaText 4 7" xfId="14275"/>
    <cellStyle name="SAPBEXchaText 4 8" xfId="14072"/>
    <cellStyle name="SAPBEXchaText 4 9" xfId="8682"/>
    <cellStyle name="SAPBEXchaText 5" xfId="5515"/>
    <cellStyle name="SAPBEXchaText 5 10" xfId="8681"/>
    <cellStyle name="SAPBEXchaText 5 11" xfId="15060"/>
    <cellStyle name="SAPBEXchaText 5 12" xfId="15397"/>
    <cellStyle name="SAPBEXchaText 5 13" xfId="7544"/>
    <cellStyle name="SAPBEXchaText 5 2" xfId="5516"/>
    <cellStyle name="SAPBEXchaText 5 2 10" xfId="15061"/>
    <cellStyle name="SAPBEXchaText 5 2 11" xfId="15161"/>
    <cellStyle name="SAPBEXchaText 5 2 12" xfId="12150"/>
    <cellStyle name="SAPBEXchaText 5 2 2" xfId="10345"/>
    <cellStyle name="SAPBEXchaText 5 2 3" xfId="8900"/>
    <cellStyle name="SAPBEXchaText 5 2 4" xfId="10223"/>
    <cellStyle name="SAPBEXchaText 5 2 5" xfId="12008"/>
    <cellStyle name="SAPBEXchaText 5 2 6" xfId="9156"/>
    <cellStyle name="SAPBEXchaText 5 2 7" xfId="9457"/>
    <cellStyle name="SAPBEXchaText 5 2 8" xfId="9648"/>
    <cellStyle name="SAPBEXchaText 5 2 9" xfId="8680"/>
    <cellStyle name="SAPBEXchaText 5 3" xfId="10344"/>
    <cellStyle name="SAPBEXchaText 5 4" xfId="8901"/>
    <cellStyle name="SAPBEXchaText 5 5" xfId="10222"/>
    <cellStyle name="SAPBEXchaText 5 6" xfId="9862"/>
    <cellStyle name="SAPBEXchaText 5 7" xfId="9157"/>
    <cellStyle name="SAPBEXchaText 5 8" xfId="11480"/>
    <cellStyle name="SAPBEXchaText 5 9" xfId="9647"/>
    <cellStyle name="SAPBEXchaText 6" xfId="5517"/>
    <cellStyle name="SAPBEXchaText 6 10" xfId="15062"/>
    <cellStyle name="SAPBEXchaText 6 11" xfId="15162"/>
    <cellStyle name="SAPBEXchaText 6 12" xfId="9192"/>
    <cellStyle name="SAPBEXchaText 6 2" xfId="10346"/>
    <cellStyle name="SAPBEXchaText 6 3" xfId="8899"/>
    <cellStyle name="SAPBEXchaText 6 4" xfId="10224"/>
    <cellStyle name="SAPBEXchaText 6 5" xfId="12007"/>
    <cellStyle name="SAPBEXchaText 6 6" xfId="9155"/>
    <cellStyle name="SAPBEXchaText 6 7" xfId="9456"/>
    <cellStyle name="SAPBEXchaText 6 8" xfId="14071"/>
    <cellStyle name="SAPBEXchaText 6 9" xfId="8679"/>
    <cellStyle name="SAPBEXchaText 7" xfId="10339"/>
    <cellStyle name="SAPBEXchaText 8" xfId="8906"/>
    <cellStyle name="SAPBEXchaText 9" xfId="10217"/>
    <cellStyle name="SAPBEXchaText_PL" xfId="5518"/>
    <cellStyle name="SAPBEXexcBad7" xfId="5519"/>
    <cellStyle name="SAPBEXexcBad7 10" xfId="15063"/>
    <cellStyle name="SAPBEXexcBad7 11" xfId="15163"/>
    <cellStyle name="SAPBEXexcBad7 12" xfId="11340"/>
    <cellStyle name="SAPBEXexcBad7 2" xfId="10347"/>
    <cellStyle name="SAPBEXexcBad7 3" xfId="8898"/>
    <cellStyle name="SAPBEXexcBad7 4" xfId="10225"/>
    <cellStyle name="SAPBEXexcBad7 5" xfId="8706"/>
    <cellStyle name="SAPBEXexcBad7 6" xfId="12625"/>
    <cellStyle name="SAPBEXexcBad7 7" xfId="9455"/>
    <cellStyle name="SAPBEXexcBad7 8" xfId="12316"/>
    <cellStyle name="SAPBEXexcBad7 9" xfId="13696"/>
    <cellStyle name="SAPBEXexcBad8" xfId="5520"/>
    <cellStyle name="SAPBEXexcBad8 10" xfId="15064"/>
    <cellStyle name="SAPBEXexcBad8 11" xfId="15164"/>
    <cellStyle name="SAPBEXexcBad8 12" xfId="14163"/>
    <cellStyle name="SAPBEXexcBad8 2" xfId="10348"/>
    <cellStyle name="SAPBEXexcBad8 3" xfId="8897"/>
    <cellStyle name="SAPBEXexcBad8 4" xfId="10226"/>
    <cellStyle name="SAPBEXexcBad8 5" xfId="8707"/>
    <cellStyle name="SAPBEXexcBad8 6" xfId="9154"/>
    <cellStyle name="SAPBEXexcBad8 7" xfId="8234"/>
    <cellStyle name="SAPBEXexcBad8 8" xfId="7160"/>
    <cellStyle name="SAPBEXexcBad8 9" xfId="13697"/>
    <cellStyle name="SAPBEXexcBad9" xfId="5521"/>
    <cellStyle name="SAPBEXexcBad9 10" xfId="15065"/>
    <cellStyle name="SAPBEXexcBad9 11" xfId="15396"/>
    <cellStyle name="SAPBEXexcBad9 12" xfId="14162"/>
    <cellStyle name="SAPBEXexcBad9 2" xfId="10349"/>
    <cellStyle name="SAPBEXexcBad9 3" xfId="8896"/>
    <cellStyle name="SAPBEXexcBad9 4" xfId="10227"/>
    <cellStyle name="SAPBEXexcBad9 5" xfId="8708"/>
    <cellStyle name="SAPBEXexcBad9 6" xfId="9150"/>
    <cellStyle name="SAPBEXexcBad9 7" xfId="11479"/>
    <cellStyle name="SAPBEXexcBad9 8" xfId="7161"/>
    <cellStyle name="SAPBEXexcBad9 9" xfId="13698"/>
    <cellStyle name="SAPBEXexcCritical4" xfId="5522"/>
    <cellStyle name="SAPBEXexcCritical4 10" xfId="7137"/>
    <cellStyle name="SAPBEXexcCritical4 11" xfId="14037"/>
    <cellStyle name="SAPBEXexcCritical4 12" xfId="15700"/>
    <cellStyle name="SAPBEXexcCritical4 2" xfId="10350"/>
    <cellStyle name="SAPBEXexcCritical4 3" xfId="8895"/>
    <cellStyle name="SAPBEXexcCritical4 4" xfId="10228"/>
    <cellStyle name="SAPBEXexcCritical4 5" xfId="9863"/>
    <cellStyle name="SAPBEXexcCritical4 6" xfId="11580"/>
    <cellStyle name="SAPBEXexcCritical4 7" xfId="11478"/>
    <cellStyle name="SAPBEXexcCritical4 8" xfId="7162"/>
    <cellStyle name="SAPBEXexcCritical4 9" xfId="14429"/>
    <cellStyle name="SAPBEXexcCritical5" xfId="5523"/>
    <cellStyle name="SAPBEXexcCritical5 10" xfId="11360"/>
    <cellStyle name="SAPBEXexcCritical5 11" xfId="13422"/>
    <cellStyle name="SAPBEXexcCritical5 12" xfId="15699"/>
    <cellStyle name="SAPBEXexcCritical5 2" xfId="10351"/>
    <cellStyle name="SAPBEXexcCritical5 3" xfId="8894"/>
    <cellStyle name="SAPBEXexcCritical5 4" xfId="10229"/>
    <cellStyle name="SAPBEXexcCritical5 5" xfId="9864"/>
    <cellStyle name="SAPBEXexcCritical5 6" xfId="11581"/>
    <cellStyle name="SAPBEXexcCritical5 7" xfId="11477"/>
    <cellStyle name="SAPBEXexcCritical5 8" xfId="9649"/>
    <cellStyle name="SAPBEXexcCritical5 9" xfId="15172"/>
    <cellStyle name="SAPBEXexcCritical6" xfId="5524"/>
    <cellStyle name="SAPBEXexcCritical6 10" xfId="14353"/>
    <cellStyle name="SAPBEXexcCritical6 11" xfId="15395"/>
    <cellStyle name="SAPBEXexcCritical6 12" xfId="15698"/>
    <cellStyle name="SAPBEXexcCritical6 2" xfId="10352"/>
    <cellStyle name="SAPBEXexcCritical6 3" xfId="8893"/>
    <cellStyle name="SAPBEXexcCritical6 4" xfId="10230"/>
    <cellStyle name="SAPBEXexcCritical6 5" xfId="9865"/>
    <cellStyle name="SAPBEXexcCritical6 6" xfId="9148"/>
    <cellStyle name="SAPBEXexcCritical6 7" xfId="9454"/>
    <cellStyle name="SAPBEXexcCritical6 8" xfId="9650"/>
    <cellStyle name="SAPBEXexcCritical6 9" xfId="9958"/>
    <cellStyle name="SAPBEXexcGood1" xfId="5525"/>
    <cellStyle name="SAPBEXexcGood1 10" xfId="15066"/>
    <cellStyle name="SAPBEXexcGood1 11" xfId="15165"/>
    <cellStyle name="SAPBEXexcGood1 12" xfId="13537"/>
    <cellStyle name="SAPBEXexcGood1 2" xfId="10353"/>
    <cellStyle name="SAPBEXexcGood1 3" xfId="8892"/>
    <cellStyle name="SAPBEXexcGood1 4" xfId="7413"/>
    <cellStyle name="SAPBEXexcGood1 5" xfId="9866"/>
    <cellStyle name="SAPBEXexcGood1 6" xfId="9145"/>
    <cellStyle name="SAPBEXexcGood1 7" xfId="9453"/>
    <cellStyle name="SAPBEXexcGood1 8" xfId="9651"/>
    <cellStyle name="SAPBEXexcGood1 9" xfId="13699"/>
    <cellStyle name="SAPBEXexcGood2" xfId="5526"/>
    <cellStyle name="SAPBEXexcGood2 10" xfId="15067"/>
    <cellStyle name="SAPBEXexcGood2 11" xfId="15166"/>
    <cellStyle name="SAPBEXexcGood2 12" xfId="11497"/>
    <cellStyle name="SAPBEXexcGood2 2" xfId="10354"/>
    <cellStyle name="SAPBEXexcGood2 3" xfId="8891"/>
    <cellStyle name="SAPBEXexcGood2 4" xfId="10231"/>
    <cellStyle name="SAPBEXexcGood2 5" xfId="9867"/>
    <cellStyle name="SAPBEXexcGood2 6" xfId="9144"/>
    <cellStyle name="SAPBEXexcGood2 7" xfId="9452"/>
    <cellStyle name="SAPBEXexcGood2 8" xfId="9652"/>
    <cellStyle name="SAPBEXexcGood2 9" xfId="13700"/>
    <cellStyle name="SAPBEXexcGood3" xfId="5527"/>
    <cellStyle name="SAPBEXexcGood3 10" xfId="10634"/>
    <cellStyle name="SAPBEXexcGood3 11" xfId="15167"/>
    <cellStyle name="SAPBEXexcGood3 12" xfId="15697"/>
    <cellStyle name="SAPBEXexcGood3 2" xfId="10355"/>
    <cellStyle name="SAPBEXexcGood3 3" xfId="8890"/>
    <cellStyle name="SAPBEXexcGood3 4" xfId="10232"/>
    <cellStyle name="SAPBEXexcGood3 5" xfId="9868"/>
    <cellStyle name="SAPBEXexcGood3 6" xfId="9143"/>
    <cellStyle name="SAPBEXexcGood3 7" xfId="9451"/>
    <cellStyle name="SAPBEXexcGood3 8" xfId="9653"/>
    <cellStyle name="SAPBEXexcGood3 9" xfId="13701"/>
    <cellStyle name="SAPBEXfilterDrill" xfId="5528"/>
    <cellStyle name="SAPBEXfilterDrill 10" xfId="15068"/>
    <cellStyle name="SAPBEXfilterDrill 11" xfId="15168"/>
    <cellStyle name="SAPBEXfilterDrill 12" xfId="9583"/>
    <cellStyle name="SAPBEXfilterDrill 2" xfId="10356"/>
    <cellStyle name="SAPBEXfilterDrill 3" xfId="8889"/>
    <cellStyle name="SAPBEXfilterDrill 4" xfId="10233"/>
    <cellStyle name="SAPBEXfilterDrill 5" xfId="9869"/>
    <cellStyle name="SAPBEXfilterDrill 6" xfId="9142"/>
    <cellStyle name="SAPBEXfilterDrill 7" xfId="13554"/>
    <cellStyle name="SAPBEXfilterDrill 8" xfId="9654"/>
    <cellStyle name="SAPBEXfilterDrill 9" xfId="13702"/>
    <cellStyle name="SAPBEXfilterItem" xfId="5529"/>
    <cellStyle name="SAPBEXfilterItem 2" xfId="10357"/>
    <cellStyle name="SAPBEXfilterItem 3" xfId="8888"/>
    <cellStyle name="SAPBEXfilterItem 4" xfId="9234"/>
    <cellStyle name="SAPBEXfilterItem 5" xfId="9141"/>
    <cellStyle name="SAPBEXfilterItem 6" xfId="7163"/>
    <cellStyle name="SAPBEXfilterItem 7" xfId="15069"/>
    <cellStyle name="SAPBEXfilterItem 8" xfId="9584"/>
    <cellStyle name="SAPBEXfilterText" xfId="5530"/>
    <cellStyle name="SAPBEXfilterText 2" xfId="5531"/>
    <cellStyle name="SAPBEXfilterText_TCO_06_2012 ТЭП" xfId="5532"/>
    <cellStyle name="SAPBEXformats" xfId="5533"/>
    <cellStyle name="SAPBEXformats 10" xfId="12623"/>
    <cellStyle name="SAPBEXformats 11" xfId="14277"/>
    <cellStyle name="SAPBEXformats 12" xfId="9655"/>
    <cellStyle name="SAPBEXformats 13" xfId="13706"/>
    <cellStyle name="SAPBEXformats 14" xfId="15070"/>
    <cellStyle name="SAPBEXformats 15" xfId="15394"/>
    <cellStyle name="SAPBEXformats 16" xfId="14435"/>
    <cellStyle name="SAPBEXformats 2" xfId="5534"/>
    <cellStyle name="SAPBEXformats 2 10" xfId="9957"/>
    <cellStyle name="SAPBEXformats 2 11" xfId="12872"/>
    <cellStyle name="SAPBEXformats 2 12" xfId="15393"/>
    <cellStyle name="SAPBEXformats 2 13" xfId="9585"/>
    <cellStyle name="SAPBEXformats 2 2" xfId="5535"/>
    <cellStyle name="SAPBEXformats 2 2 10" xfId="12873"/>
    <cellStyle name="SAPBEXformats 2 2 11" xfId="15392"/>
    <cellStyle name="SAPBEXformats 2 2 12" xfId="14161"/>
    <cellStyle name="SAPBEXformats 2 2 2" xfId="10363"/>
    <cellStyle name="SAPBEXformats 2 2 3" xfId="7066"/>
    <cellStyle name="SAPBEXformats 2 2 4" xfId="10238"/>
    <cellStyle name="SAPBEXformats 2 2 5" xfId="9874"/>
    <cellStyle name="SAPBEXformats 2 2 6" xfId="9138"/>
    <cellStyle name="SAPBEXformats 2 2 7" xfId="14278"/>
    <cellStyle name="SAPBEXformats 2 2 8" xfId="9657"/>
    <cellStyle name="SAPBEXformats 2 2 9" xfId="13707"/>
    <cellStyle name="SAPBEXformats 2 3" xfId="10362"/>
    <cellStyle name="SAPBEXformats 2 4" xfId="7067"/>
    <cellStyle name="SAPBEXformats 2 5" xfId="10237"/>
    <cellStyle name="SAPBEXformats 2 6" xfId="9873"/>
    <cellStyle name="SAPBEXformats 2 7" xfId="9139"/>
    <cellStyle name="SAPBEXformats 2 8" xfId="12909"/>
    <cellStyle name="SAPBEXformats 2 9" xfId="9656"/>
    <cellStyle name="SAPBEXformats 2_ДДС_Прямой" xfId="5536"/>
    <cellStyle name="SAPBEXformats 3" xfId="5537"/>
    <cellStyle name="SAPBEXformats 3 10" xfId="7138"/>
    <cellStyle name="SAPBEXformats 3 11" xfId="15391"/>
    <cellStyle name="SAPBEXformats 3 12" xfId="15696"/>
    <cellStyle name="SAPBEXformats 3 2" xfId="10364"/>
    <cellStyle name="SAPBEXformats 3 3" xfId="8883"/>
    <cellStyle name="SAPBEXformats 3 4" xfId="10239"/>
    <cellStyle name="SAPBEXformats 3 5" xfId="12004"/>
    <cellStyle name="SAPBEXformats 3 6" xfId="7724"/>
    <cellStyle name="SAPBEXformats 3 7" xfId="14279"/>
    <cellStyle name="SAPBEXformats 3 8" xfId="12317"/>
    <cellStyle name="SAPBEXformats 3 9" xfId="13708"/>
    <cellStyle name="SAPBEXformats 4" xfId="5538"/>
    <cellStyle name="SAPBEXformats 4 10" xfId="7139"/>
    <cellStyle name="SAPBEXformats 4 11" xfId="15390"/>
    <cellStyle name="SAPBEXformats 4 12" xfId="15695"/>
    <cellStyle name="SAPBEXformats 4 2" xfId="10365"/>
    <cellStyle name="SAPBEXformats 4 3" xfId="8882"/>
    <cellStyle name="SAPBEXformats 4 4" xfId="10240"/>
    <cellStyle name="SAPBEXformats 4 5" xfId="12003"/>
    <cellStyle name="SAPBEXformats 4 6" xfId="9137"/>
    <cellStyle name="SAPBEXformats 4 7" xfId="14280"/>
    <cellStyle name="SAPBEXformats 4 8" xfId="9658"/>
    <cellStyle name="SAPBEXformats 4 9" xfId="13709"/>
    <cellStyle name="SAPBEXformats 5" xfId="10361"/>
    <cellStyle name="SAPBEXformats 6" xfId="8884"/>
    <cellStyle name="SAPBEXformats 7" xfId="10236"/>
    <cellStyle name="SAPBEXformats 8" xfId="9232"/>
    <cellStyle name="SAPBEXformats 9" xfId="9872"/>
    <cellStyle name="SAPBEXformats_Все ТЭП" xfId="5539"/>
    <cellStyle name="SAPBEXheaderItem" xfId="5540"/>
    <cellStyle name="SAPBEXheaderItem 10" xfId="13710"/>
    <cellStyle name="SAPBEXheaderItem 11" xfId="12874"/>
    <cellStyle name="SAPBEXheaderItem 12" xfId="13539"/>
    <cellStyle name="SAPBEXheaderItem 13" xfId="12867"/>
    <cellStyle name="SAPBEXheaderItem 2" xfId="5541"/>
    <cellStyle name="SAPBEXheaderItem 2 10" xfId="12875"/>
    <cellStyle name="SAPBEXheaderItem 2 11" xfId="13681"/>
    <cellStyle name="SAPBEXheaderItem 2 12" xfId="13536"/>
    <cellStyle name="SAPBEXheaderItem 2 2" xfId="10367"/>
    <cellStyle name="SAPBEXheaderItem 2 3" xfId="8880"/>
    <cellStyle name="SAPBEXheaderItem 2 4" xfId="10242"/>
    <cellStyle name="SAPBEXheaderItem 2 5" xfId="9875"/>
    <cellStyle name="SAPBEXheaderItem 2 6" xfId="11327"/>
    <cellStyle name="SAPBEXheaderItem 2 7" xfId="14282"/>
    <cellStyle name="SAPBEXheaderItem 2 8" xfId="7165"/>
    <cellStyle name="SAPBEXheaderItem 2 9" xfId="13711"/>
    <cellStyle name="SAPBEXheaderItem 3" xfId="10366"/>
    <cellStyle name="SAPBEXheaderItem 4" xfId="8881"/>
    <cellStyle name="SAPBEXheaderItem 5" xfId="10241"/>
    <cellStyle name="SAPBEXheaderItem 6" xfId="7275"/>
    <cellStyle name="SAPBEXheaderItem 7" xfId="11328"/>
    <cellStyle name="SAPBEXheaderItem 8" xfId="14281"/>
    <cellStyle name="SAPBEXheaderItem 9" xfId="7164"/>
    <cellStyle name="SAPBEXheaderItem_TCO_06_2012 ТЭП" xfId="5542"/>
    <cellStyle name="SAPBEXheaderText" xfId="5543"/>
    <cellStyle name="SAPBEXheaderText 10" xfId="11543"/>
    <cellStyle name="SAPBEXheaderText 11" xfId="13522"/>
    <cellStyle name="SAPBEXheaderText 12" xfId="11549"/>
    <cellStyle name="SAPBEXheaderText 13" xfId="15402"/>
    <cellStyle name="SAPBEXheaderText 2" xfId="5544"/>
    <cellStyle name="SAPBEXheaderText 2 10" xfId="13521"/>
    <cellStyle name="SAPBEXheaderText 2 11" xfId="14231"/>
    <cellStyle name="SAPBEXheaderText 2 12" xfId="14436"/>
    <cellStyle name="SAPBEXheaderText 2 2" xfId="10369"/>
    <cellStyle name="SAPBEXheaderText 2 3" xfId="8878"/>
    <cellStyle name="SAPBEXheaderText 2 4" xfId="10244"/>
    <cellStyle name="SAPBEXheaderText 2 5" xfId="7276"/>
    <cellStyle name="SAPBEXheaderText 2 6" xfId="12181"/>
    <cellStyle name="SAPBEXheaderText 2 7" xfId="14284"/>
    <cellStyle name="SAPBEXheaderText 2 8" xfId="9659"/>
    <cellStyle name="SAPBEXheaderText 2 9" xfId="8677"/>
    <cellStyle name="SAPBEXheaderText 3" xfId="10368"/>
    <cellStyle name="SAPBEXheaderText 4" xfId="8879"/>
    <cellStyle name="SAPBEXheaderText 5" xfId="10243"/>
    <cellStyle name="SAPBEXheaderText 6" xfId="9876"/>
    <cellStyle name="SAPBEXheaderText 7" xfId="12182"/>
    <cellStyle name="SAPBEXheaderText 8" xfId="14283"/>
    <cellStyle name="SAPBEXheaderText 9" xfId="7166"/>
    <cellStyle name="SAPBEXheaderText_TCO_06_2012 ТЭП" xfId="5545"/>
    <cellStyle name="SAPBEXHLevel0" xfId="5546"/>
    <cellStyle name="SAPBEXHLevel0 10" xfId="12002"/>
    <cellStyle name="SAPBEXHLevel0 11" xfId="12622"/>
    <cellStyle name="SAPBEXHLevel0 12" xfId="14285"/>
    <cellStyle name="SAPBEXHLevel0 13" xfId="9660"/>
    <cellStyle name="SAPBEXHLevel0 14" xfId="8676"/>
    <cellStyle name="SAPBEXHLevel0 15" xfId="12876"/>
    <cellStyle name="SAPBEXHLevel0 16" xfId="15389"/>
    <cellStyle name="SAPBEXHLevel0 17" xfId="13535"/>
    <cellStyle name="SAPBEXHLevel0 2" xfId="5547"/>
    <cellStyle name="SAPBEXHLevel0 2 10" xfId="9661"/>
    <cellStyle name="SAPBEXHLevel0 2 11" xfId="8675"/>
    <cellStyle name="SAPBEXHLevel0 2 12" xfId="12877"/>
    <cellStyle name="SAPBEXHLevel0 2 13" xfId="14232"/>
    <cellStyle name="SAPBEXHLevel0 2 14" xfId="14160"/>
    <cellStyle name="SAPBEXHLevel0 2 2" xfId="5548"/>
    <cellStyle name="SAPBEXHLevel0 2 2 10" xfId="12878"/>
    <cellStyle name="SAPBEXHLevel0 2 2 11" xfId="13540"/>
    <cellStyle name="SAPBEXHLevel0 2 2 12" xfId="9586"/>
    <cellStyle name="SAPBEXHLevel0 2 2 2" xfId="10372"/>
    <cellStyle name="SAPBEXHLevel0 2 2 3" xfId="8875"/>
    <cellStyle name="SAPBEXHLevel0 2 2 4" xfId="10247"/>
    <cellStyle name="SAPBEXHLevel0 2 2 5" xfId="9877"/>
    <cellStyle name="SAPBEXHLevel0 2 2 6" xfId="9136"/>
    <cellStyle name="SAPBEXHLevel0 2 2 7" xfId="14287"/>
    <cellStyle name="SAPBEXHLevel0 2 2 8" xfId="9662"/>
    <cellStyle name="SAPBEXHLevel0 2 2 9" xfId="8674"/>
    <cellStyle name="SAPBEXHLevel0 2 3" xfId="5549"/>
    <cellStyle name="SAPBEXHLevel0 2 3 10" xfId="12879"/>
    <cellStyle name="SAPBEXHLevel0 2 3 11" xfId="13541"/>
    <cellStyle name="SAPBEXHLevel0 2 3 12" xfId="10234"/>
    <cellStyle name="SAPBEXHLevel0 2 3 2" xfId="10373"/>
    <cellStyle name="SAPBEXHLevel0 2 3 3" xfId="8874"/>
    <cellStyle name="SAPBEXHLevel0 2 3 4" xfId="10248"/>
    <cellStyle name="SAPBEXHLevel0 2 3 5" xfId="9878"/>
    <cellStyle name="SAPBEXHLevel0 2 3 6" xfId="9135"/>
    <cellStyle name="SAPBEXHLevel0 2 3 7" xfId="9449"/>
    <cellStyle name="SAPBEXHLevel0 2 3 8" xfId="9663"/>
    <cellStyle name="SAPBEXHLevel0 2 3 9" xfId="10996"/>
    <cellStyle name="SAPBEXHLevel0 2 4" xfId="10371"/>
    <cellStyle name="SAPBEXHLevel0 2 5" xfId="8876"/>
    <cellStyle name="SAPBEXHLevel0 2 6" xfId="10246"/>
    <cellStyle name="SAPBEXHLevel0 2 7" xfId="7277"/>
    <cellStyle name="SAPBEXHLevel0 2 8" xfId="12621"/>
    <cellStyle name="SAPBEXHLevel0 2 9" xfId="14286"/>
    <cellStyle name="SAPBEXHLevel0 2_ДДС_Прямой" xfId="5550"/>
    <cellStyle name="SAPBEXHLevel0 3" xfId="5551"/>
    <cellStyle name="SAPBEXHLevel0 3 10" xfId="14154"/>
    <cellStyle name="SAPBEXHLevel0 3 11" xfId="15388"/>
    <cellStyle name="SAPBEXHLevel0 3 12" xfId="13432"/>
    <cellStyle name="SAPBEXHLevel0 3 2" xfId="10374"/>
    <cellStyle name="SAPBEXHLevel0 3 3" xfId="8873"/>
    <cellStyle name="SAPBEXHLevel0 3 4" xfId="10249"/>
    <cellStyle name="SAPBEXHLevel0 3 5" xfId="7278"/>
    <cellStyle name="SAPBEXHLevel0 3 6" xfId="9134"/>
    <cellStyle name="SAPBEXHLevel0 3 7" xfId="11476"/>
    <cellStyle name="SAPBEXHLevel0 3 8" xfId="7167"/>
    <cellStyle name="SAPBEXHLevel0 3 9" xfId="14271"/>
    <cellStyle name="SAPBEXHLevel0 4" xfId="5552"/>
    <cellStyle name="SAPBEXHLevel0 4 10" xfId="12910"/>
    <cellStyle name="SAPBEXHLevel0 4 11" xfId="14153"/>
    <cellStyle name="SAPBEXHLevel0 4 12" xfId="15387"/>
    <cellStyle name="SAPBEXHLevel0 4 13" xfId="10235"/>
    <cellStyle name="SAPBEXHLevel0 4 2" xfId="5553"/>
    <cellStyle name="SAPBEXHLevel0 4 2 10" xfId="15071"/>
    <cellStyle name="SAPBEXHLevel0 4 2 11" xfId="13682"/>
    <cellStyle name="SAPBEXHLevel0 4 2 12" xfId="9201"/>
    <cellStyle name="SAPBEXHLevel0 4 2 2" xfId="10376"/>
    <cellStyle name="SAPBEXHLevel0 4 2 3" xfId="8871"/>
    <cellStyle name="SAPBEXHLevel0 4 2 4" xfId="10251"/>
    <cellStyle name="SAPBEXHLevel0 4 2 5" xfId="9880"/>
    <cellStyle name="SAPBEXHLevel0 4 2 6" xfId="12617"/>
    <cellStyle name="SAPBEXHLevel0 4 2 7" xfId="11474"/>
    <cellStyle name="SAPBEXHLevel0 4 2 8" xfId="7169"/>
    <cellStyle name="SAPBEXHLevel0 4 2 9" xfId="13712"/>
    <cellStyle name="SAPBEXHLevel0 4 3" xfId="10375"/>
    <cellStyle name="SAPBEXHLevel0 4 4" xfId="8872"/>
    <cellStyle name="SAPBEXHLevel0 4 5" xfId="10250"/>
    <cellStyle name="SAPBEXHLevel0 4 6" xfId="9879"/>
    <cellStyle name="SAPBEXHLevel0 4 7" xfId="9133"/>
    <cellStyle name="SAPBEXHLevel0 4 8" xfId="11475"/>
    <cellStyle name="SAPBEXHLevel0 4 9" xfId="7168"/>
    <cellStyle name="SAPBEXHLevel0 4_ДДС_Прямой" xfId="5554"/>
    <cellStyle name="SAPBEXHLevel0 5" xfId="5555"/>
    <cellStyle name="SAPBEXHLevel0 5 10" xfId="15072"/>
    <cellStyle name="SAPBEXHLevel0 5 11" xfId="15386"/>
    <cellStyle name="SAPBEXHLevel0 5 12" xfId="10310"/>
    <cellStyle name="SAPBEXHLevel0 5 2" xfId="10377"/>
    <cellStyle name="SAPBEXHLevel0 5 3" xfId="8870"/>
    <cellStyle name="SAPBEXHLevel0 5 4" xfId="10252"/>
    <cellStyle name="SAPBEXHLevel0 5 5" xfId="12166"/>
    <cellStyle name="SAPBEXHLevel0 5 6" xfId="8974"/>
    <cellStyle name="SAPBEXHLevel0 5 7" xfId="8620"/>
    <cellStyle name="SAPBEXHLevel0 5 8" xfId="9664"/>
    <cellStyle name="SAPBEXHLevel0 5 9" xfId="13713"/>
    <cellStyle name="SAPBEXHLevel0 6" xfId="10370"/>
    <cellStyle name="SAPBEXHLevel0 7" xfId="8877"/>
    <cellStyle name="SAPBEXHLevel0 8" xfId="10245"/>
    <cellStyle name="SAPBEXHLevel0 9" xfId="12142"/>
    <cellStyle name="SAPBEXHLevel0_Все ТЭП" xfId="5556"/>
    <cellStyle name="SAPBEXHLevel0X" xfId="5557"/>
    <cellStyle name="SAPBEXHLevel0X 10" xfId="12180"/>
    <cellStyle name="SAPBEXHLevel0X 11" xfId="8619"/>
    <cellStyle name="SAPBEXHLevel0X 12" xfId="9665"/>
    <cellStyle name="SAPBEXHLevel0X 13" xfId="15173"/>
    <cellStyle name="SAPBEXHLevel0X 14" xfId="13520"/>
    <cellStyle name="SAPBEXHLevel0X 15" xfId="14038"/>
    <cellStyle name="SAPBEXHLevel0X 16" xfId="8508"/>
    <cellStyle name="SAPBEXHLevel0X 2" xfId="5558"/>
    <cellStyle name="SAPBEXHLevel0X 2 10" xfId="14272"/>
    <cellStyle name="SAPBEXHLevel0X 2 11" xfId="12882"/>
    <cellStyle name="SAPBEXHLevel0X 2 12" xfId="9580"/>
    <cellStyle name="SAPBEXHLevel0X 2 13" xfId="15403"/>
    <cellStyle name="SAPBEXHLevel0X 2 2" xfId="5559"/>
    <cellStyle name="SAPBEXHLevel0X 2 2 10" xfId="14152"/>
    <cellStyle name="SAPBEXHLevel0X 2 2 11" xfId="14039"/>
    <cellStyle name="SAPBEXHLevel0X 2 2 12" xfId="15404"/>
    <cellStyle name="SAPBEXHLevel0X 2 2 2" xfId="10380"/>
    <cellStyle name="SAPBEXHLevel0X 2 2 3" xfId="8867"/>
    <cellStyle name="SAPBEXHLevel0X 2 2 4" xfId="10255"/>
    <cellStyle name="SAPBEXHLevel0X 2 2 5" xfId="7281"/>
    <cellStyle name="SAPBEXHLevel0X 2 2 6" xfId="12615"/>
    <cellStyle name="SAPBEXHLevel0X 2 2 7" xfId="11472"/>
    <cellStyle name="SAPBEXHLevel0X 2 2 8" xfId="7171"/>
    <cellStyle name="SAPBEXHLevel0X 2 2 9" xfId="15174"/>
    <cellStyle name="SAPBEXHLevel0X 2 3" xfId="10379"/>
    <cellStyle name="SAPBEXHLevel0X 2 4" xfId="8868"/>
    <cellStyle name="SAPBEXHLevel0X 2 5" xfId="10254"/>
    <cellStyle name="SAPBEXHLevel0X 2 6" xfId="7280"/>
    <cellStyle name="SAPBEXHLevel0X 2 7" xfId="12616"/>
    <cellStyle name="SAPBEXHLevel0X 2 8" xfId="11473"/>
    <cellStyle name="SAPBEXHLevel0X 2 9" xfId="7170"/>
    <cellStyle name="SAPBEXHLevel0X 2_ДДС_Прямой" xfId="5560"/>
    <cellStyle name="SAPBEXHLevel0X 3" xfId="5561"/>
    <cellStyle name="SAPBEXHLevel0X 3 10" xfId="13431"/>
    <cellStyle name="SAPBEXHLevel0X 3 11" xfId="14040"/>
    <cellStyle name="SAPBEXHLevel0X 3 12" xfId="15405"/>
    <cellStyle name="SAPBEXHLevel0X 3 2" xfId="10381"/>
    <cellStyle name="SAPBEXHLevel0X 3 3" xfId="8866"/>
    <cellStyle name="SAPBEXHLevel0X 3 4" xfId="10256"/>
    <cellStyle name="SAPBEXHLevel0X 3 5" xfId="11516"/>
    <cellStyle name="SAPBEXHLevel0X 3 6" xfId="12614"/>
    <cellStyle name="SAPBEXHLevel0X 3 7" xfId="9448"/>
    <cellStyle name="SAPBEXHLevel0X 3 8" xfId="7172"/>
    <cellStyle name="SAPBEXHLevel0X 3 9" xfId="15175"/>
    <cellStyle name="SAPBEXHLevel0X 4" xfId="5562"/>
    <cellStyle name="SAPBEXHLevel0X 4 10" xfId="12883"/>
    <cellStyle name="SAPBEXHLevel0X 4 11" xfId="14041"/>
    <cellStyle name="SAPBEXHLevel0X 4 12" xfId="14393"/>
    <cellStyle name="SAPBEXHLevel0X 4 2" xfId="10382"/>
    <cellStyle name="SAPBEXHLevel0X 4 3" xfId="8865"/>
    <cellStyle name="SAPBEXHLevel0X 4 4" xfId="10257"/>
    <cellStyle name="SAPBEXHLevel0X 4 5" xfId="12173"/>
    <cellStyle name="SAPBEXHLevel0X 4 6" xfId="12613"/>
    <cellStyle name="SAPBEXHLevel0X 4 7" xfId="11471"/>
    <cellStyle name="SAPBEXHLevel0X 4 8" xfId="9666"/>
    <cellStyle name="SAPBEXHLevel0X 4 9" xfId="15176"/>
    <cellStyle name="SAPBEXHLevel0X 5" xfId="10378"/>
    <cellStyle name="SAPBEXHLevel0X 6" xfId="8869"/>
    <cellStyle name="SAPBEXHLevel0X 7" xfId="10253"/>
    <cellStyle name="SAPBEXHLevel0X 8" xfId="7140"/>
    <cellStyle name="SAPBEXHLevel0X 9" xfId="7279"/>
    <cellStyle name="SAPBEXHLevel0X_Все ТЭП" xfId="5563"/>
    <cellStyle name="SAPBEXHLevel1" xfId="5564"/>
    <cellStyle name="SAPBEXHLevel1 10" xfId="9881"/>
    <cellStyle name="SAPBEXHLevel1 11" xfId="12179"/>
    <cellStyle name="SAPBEXHLevel1 12" xfId="9447"/>
    <cellStyle name="SAPBEXHLevel1 13" xfId="9667"/>
    <cellStyle name="SAPBEXHLevel1 14" xfId="14379"/>
    <cellStyle name="SAPBEXHLevel1 15" xfId="12884"/>
    <cellStyle name="SAPBEXHLevel1 16" xfId="14042"/>
    <cellStyle name="SAPBEXHLevel1 17" xfId="11460"/>
    <cellStyle name="SAPBEXHLevel1 2" xfId="5565"/>
    <cellStyle name="SAPBEXHLevel1 2 10" xfId="9668"/>
    <cellStyle name="SAPBEXHLevel1 2 11" xfId="14428"/>
    <cellStyle name="SAPBEXHLevel1 2 12" xfId="13518"/>
    <cellStyle name="SAPBEXHLevel1 2 13" xfId="9327"/>
    <cellStyle name="SAPBEXHLevel1 2 14" xfId="11461"/>
    <cellStyle name="SAPBEXHLevel1 2 2" xfId="5566"/>
    <cellStyle name="SAPBEXHLevel1 2 2 10" xfId="13517"/>
    <cellStyle name="SAPBEXHLevel1 2 2 11" xfId="15385"/>
    <cellStyle name="SAPBEXHLevel1 2 2 12" xfId="15406"/>
    <cellStyle name="SAPBEXHLevel1 2 2 2" xfId="10385"/>
    <cellStyle name="SAPBEXHLevel1 2 2 3" xfId="8862"/>
    <cellStyle name="SAPBEXHLevel1 2 2 4" xfId="10260"/>
    <cellStyle name="SAPBEXHLevel1 2 2 5" xfId="9882"/>
    <cellStyle name="SAPBEXHLevel1 2 2 6" xfId="10584"/>
    <cellStyle name="SAPBEXHLevel1 2 2 7" xfId="14288"/>
    <cellStyle name="SAPBEXHLevel1 2 2 8" xfId="9669"/>
    <cellStyle name="SAPBEXHLevel1 2 2 9" xfId="13714"/>
    <cellStyle name="SAPBEXHLevel1 2 3" xfId="5567"/>
    <cellStyle name="SAPBEXHLevel1 2 3 10" xfId="14151"/>
    <cellStyle name="SAPBEXHLevel1 2 3 11" xfId="15384"/>
    <cellStyle name="SAPBEXHLevel1 2 3 12" xfId="15407"/>
    <cellStyle name="SAPBEXHLevel1 2 3 2" xfId="10386"/>
    <cellStyle name="SAPBEXHLevel1 2 3 3" xfId="8861"/>
    <cellStyle name="SAPBEXHLevel1 2 3 4" xfId="10261"/>
    <cellStyle name="SAPBEXHLevel1 2 3 5" xfId="9883"/>
    <cellStyle name="SAPBEXHLevel1 2 3 6" xfId="1300"/>
    <cellStyle name="SAPBEXHLevel1 2 3 7" xfId="14289"/>
    <cellStyle name="SAPBEXHLevel1 2 3 8" xfId="9670"/>
    <cellStyle name="SAPBEXHLevel1 2 3 9" xfId="14273"/>
    <cellStyle name="SAPBEXHLevel1 2 4" xfId="10384"/>
    <cellStyle name="SAPBEXHLevel1 2 5" xfId="8863"/>
    <cellStyle name="SAPBEXHLevel1 2 6" xfId="10259"/>
    <cellStyle name="SAPBEXHLevel1 2 7" xfId="7282"/>
    <cellStyle name="SAPBEXHLevel1 2 8" xfId="12178"/>
    <cellStyle name="SAPBEXHLevel1 2 9" xfId="8618"/>
    <cellStyle name="SAPBEXHLevel1 2_ДДС_Прямой" xfId="5568"/>
    <cellStyle name="SAPBEXHLevel1 3" xfId="5569"/>
    <cellStyle name="SAPBEXHLevel1 3 10" xfId="12885"/>
    <cellStyle name="SAPBEXHLevel1 3 11" xfId="14233"/>
    <cellStyle name="SAPBEXHLevel1 3 12" xfId="8227"/>
    <cellStyle name="SAPBEXHLevel1 3 2" xfId="10387"/>
    <cellStyle name="SAPBEXHLevel1 3 3" xfId="7065"/>
    <cellStyle name="SAPBEXHLevel1 3 4" xfId="10262"/>
    <cellStyle name="SAPBEXHLevel1 3 5" xfId="7283"/>
    <cellStyle name="SAPBEXHLevel1 3 6" xfId="12612"/>
    <cellStyle name="SAPBEXHLevel1 3 7" xfId="8617"/>
    <cellStyle name="SAPBEXHLevel1 3 8" xfId="7173"/>
    <cellStyle name="SAPBEXHLevel1 3 9" xfId="8673"/>
    <cellStyle name="SAPBEXHLevel1 4" xfId="5570"/>
    <cellStyle name="SAPBEXHLevel1 4 10" xfId="14427"/>
    <cellStyle name="SAPBEXHLevel1 4 11" xfId="10325"/>
    <cellStyle name="SAPBEXHLevel1 4 12" xfId="7518"/>
    <cellStyle name="SAPBEXHLevel1 4 13" xfId="9406"/>
    <cellStyle name="SAPBEXHLevel1 4 2" xfId="5571"/>
    <cellStyle name="SAPBEXHLevel1 4 2 10" xfId="10326"/>
    <cellStyle name="SAPBEXHLevel1 4 2 11" xfId="14234"/>
    <cellStyle name="SAPBEXHLevel1 4 2 12" xfId="12505"/>
    <cellStyle name="SAPBEXHLevel1 4 2 2" xfId="10389"/>
    <cellStyle name="SAPBEXHLevel1 4 2 3" xfId="7064"/>
    <cellStyle name="SAPBEXHLevel1 4 2 4" xfId="10264"/>
    <cellStyle name="SAPBEXHLevel1 4 2 5" xfId="7313"/>
    <cellStyle name="SAPBEXHLevel1 4 2 6" xfId="12176"/>
    <cellStyle name="SAPBEXHLevel1 4 2 7" xfId="12261"/>
    <cellStyle name="SAPBEXHLevel1 4 2 8" xfId="12319"/>
    <cellStyle name="SAPBEXHLevel1 4 2 9" xfId="9547"/>
    <cellStyle name="SAPBEXHLevel1 4 3" xfId="10388"/>
    <cellStyle name="SAPBEXHLevel1 4 4" xfId="8860"/>
    <cellStyle name="SAPBEXHLevel1 4 5" xfId="10263"/>
    <cellStyle name="SAPBEXHLevel1 4 6" xfId="7312"/>
    <cellStyle name="SAPBEXHLevel1 4 7" xfId="12177"/>
    <cellStyle name="SAPBEXHLevel1 4 8" xfId="12855"/>
    <cellStyle name="SAPBEXHLevel1 4 9" xfId="12318"/>
    <cellStyle name="SAPBEXHLevel1 4_ДДС_Прямой" xfId="5572"/>
    <cellStyle name="SAPBEXHLevel1 5" xfId="5573"/>
    <cellStyle name="SAPBEXHLevel1 5 10" xfId="10632"/>
    <cellStyle name="SAPBEXHLevel1 5 11" xfId="14235"/>
    <cellStyle name="SAPBEXHLevel1 5 12" xfId="14786"/>
    <cellStyle name="SAPBEXHLevel1 5 2" xfId="10390"/>
    <cellStyle name="SAPBEXHLevel1 5 3" xfId="7063"/>
    <cellStyle name="SAPBEXHLevel1 5 4" xfId="10265"/>
    <cellStyle name="SAPBEXHLevel1 5 5" xfId="9884"/>
    <cellStyle name="SAPBEXHLevel1 5 6" xfId="11604"/>
    <cellStyle name="SAPBEXHLevel1 5 7" xfId="8997"/>
    <cellStyle name="SAPBEXHLevel1 5 8" xfId="7174"/>
    <cellStyle name="SAPBEXHLevel1 5 9" xfId="13715"/>
    <cellStyle name="SAPBEXHLevel1 6" xfId="10383"/>
    <cellStyle name="SAPBEXHLevel1 7" xfId="8864"/>
    <cellStyle name="SAPBEXHLevel1 8" xfId="10258"/>
    <cellStyle name="SAPBEXHLevel1 9" xfId="7136"/>
    <cellStyle name="SAPBEXHLevel1_Все ТЭП" xfId="5574"/>
    <cellStyle name="SAPBEXHLevel1X" xfId="5575"/>
    <cellStyle name="SAPBEXHLevel1X 10" xfId="12175"/>
    <cellStyle name="SAPBEXHLevel1X 11" xfId="9446"/>
    <cellStyle name="SAPBEXHLevel1X 12" xfId="7175"/>
    <cellStyle name="SAPBEXHLevel1X 13" xfId="9546"/>
    <cellStyle name="SAPBEXHLevel1X 14" xfId="13674"/>
    <cellStyle name="SAPBEXHLevel1X 15" xfId="14236"/>
    <cellStyle name="SAPBEXHLevel1X 16" xfId="14159"/>
    <cellStyle name="SAPBEXHLevel1X 2" xfId="5576"/>
    <cellStyle name="SAPBEXHLevel1X 2 10" xfId="9545"/>
    <cellStyle name="SAPBEXHLevel1X 2 11" xfId="13673"/>
    <cellStyle name="SAPBEXHLevel1X 2 12" xfId="14237"/>
    <cellStyle name="SAPBEXHLevel1X 2 13" xfId="9202"/>
    <cellStyle name="SAPBEXHLevel1X 2 2" xfId="5577"/>
    <cellStyle name="SAPBEXHLevel1X 2 2 10" xfId="8319"/>
    <cellStyle name="SAPBEXHLevel1X 2 2 11" xfId="14238"/>
    <cellStyle name="SAPBEXHLevel1X 2 2 12" xfId="9203"/>
    <cellStyle name="SAPBEXHLevel1X 2 2 2" xfId="10393"/>
    <cellStyle name="SAPBEXHLevel1X 2 2 3" xfId="7061"/>
    <cellStyle name="SAPBEXHLevel1X 2 2 4" xfId="10268"/>
    <cellStyle name="SAPBEXHLevel1X 2 2 5" xfId="7314"/>
    <cellStyle name="SAPBEXHLevel1X 2 2 6" xfId="10582"/>
    <cellStyle name="SAPBEXHLevel1X 2 2 7" xfId="9444"/>
    <cellStyle name="SAPBEXHLevel1X 2 2 8" xfId="9672"/>
    <cellStyle name="SAPBEXHLevel1X 2 2 9" xfId="9544"/>
    <cellStyle name="SAPBEXHLevel1X 2 3" xfId="10392"/>
    <cellStyle name="SAPBEXHLevel1X 2 4" xfId="7062"/>
    <cellStyle name="SAPBEXHLevel1X 2 5" xfId="10267"/>
    <cellStyle name="SAPBEXHLevel1X 2 6" xfId="12001"/>
    <cellStyle name="SAPBEXHLevel1X 2 7" xfId="10583"/>
    <cellStyle name="SAPBEXHLevel1X 2 8" xfId="9445"/>
    <cellStyle name="SAPBEXHLevel1X 2 9" xfId="9671"/>
    <cellStyle name="SAPBEXHLevel1X 2_ДДС_Прямой" xfId="5578"/>
    <cellStyle name="SAPBEXHLevel1X 3" xfId="5579"/>
    <cellStyle name="SAPBEXHLevel1X 3 10" xfId="7489"/>
    <cellStyle name="SAPBEXHLevel1X 3 11" xfId="14239"/>
    <cellStyle name="SAPBEXHLevel1X 3 12" xfId="14158"/>
    <cellStyle name="SAPBEXHLevel1X 3 2" xfId="10394"/>
    <cellStyle name="SAPBEXHLevel1X 3 3" xfId="8858"/>
    <cellStyle name="SAPBEXHLevel1X 3 4" xfId="10269"/>
    <cellStyle name="SAPBEXHLevel1X 3 5" xfId="11517"/>
    <cellStyle name="SAPBEXHLevel1X 3 6" xfId="10581"/>
    <cellStyle name="SAPBEXHLevel1X 3 7" xfId="12260"/>
    <cellStyle name="SAPBEXHLevel1X 3 8" xfId="7176"/>
    <cellStyle name="SAPBEXHLevel1X 3 9" xfId="9543"/>
    <cellStyle name="SAPBEXHLevel1X 4" xfId="5580"/>
    <cellStyle name="SAPBEXHLevel1X 4 10" xfId="13672"/>
    <cellStyle name="SAPBEXHLevel1X 4 11" xfId="14240"/>
    <cellStyle name="SAPBEXHLevel1X 4 12" xfId="9589"/>
    <cellStyle name="SAPBEXHLevel1X 4 2" xfId="10395"/>
    <cellStyle name="SAPBEXHLevel1X 4 3" xfId="8857"/>
    <cellStyle name="SAPBEXHLevel1X 4 4" xfId="10270"/>
    <cellStyle name="SAPBEXHLevel1X 4 5" xfId="9885"/>
    <cellStyle name="SAPBEXHLevel1X 4 6" xfId="12174"/>
    <cellStyle name="SAPBEXHLevel1X 4 7" xfId="12259"/>
    <cellStyle name="SAPBEXHLevel1X 4 8" xfId="9673"/>
    <cellStyle name="SAPBEXHLevel1X 4 9" xfId="9542"/>
    <cellStyle name="SAPBEXHLevel1X 5" xfId="10391"/>
    <cellStyle name="SAPBEXHLevel1X 6" xfId="8859"/>
    <cellStyle name="SAPBEXHLevel1X 7" xfId="10266"/>
    <cellStyle name="SAPBEXHLevel1X 8" xfId="11359"/>
    <cellStyle name="SAPBEXHLevel1X 9" xfId="7526"/>
    <cellStyle name="SAPBEXHLevel1X_Все ТЭП" xfId="5581"/>
    <cellStyle name="SAPBEXHLevel2" xfId="5582"/>
    <cellStyle name="SAPBEXHLevel2 10" xfId="11518"/>
    <cellStyle name="SAPBEXHLevel2 11" xfId="10580"/>
    <cellStyle name="SAPBEXHLevel2 12" xfId="9443"/>
    <cellStyle name="SAPBEXHLevel2 13" xfId="9674"/>
    <cellStyle name="SAPBEXHLevel2 14" xfId="13716"/>
    <cellStyle name="SAPBEXHLevel2 15" xfId="14149"/>
    <cellStyle name="SAPBEXHLevel2 16" xfId="14241"/>
    <cellStyle name="SAPBEXHLevel2 17" xfId="14156"/>
    <cellStyle name="SAPBEXHLevel2 2" xfId="5583"/>
    <cellStyle name="SAPBEXHLevel2 2 10" xfId="12320"/>
    <cellStyle name="SAPBEXHLevel2 2 11" xfId="13717"/>
    <cellStyle name="SAPBEXHLevel2 2 12" xfId="9614"/>
    <cellStyle name="SAPBEXHLevel2 2 13" xfId="13683"/>
    <cellStyle name="SAPBEXHLevel2 2 14" xfId="13534"/>
    <cellStyle name="SAPBEXHLevel2 2 2" xfId="5584"/>
    <cellStyle name="SAPBEXHLevel2 2 2 10" xfId="12983"/>
    <cellStyle name="SAPBEXHLevel2 2 2 11" xfId="14242"/>
    <cellStyle name="SAPBEXHLevel2 2 2 12" xfId="13533"/>
    <cellStyle name="SAPBEXHLevel2 2 2 2" xfId="10398"/>
    <cellStyle name="SAPBEXHLevel2 2 2 3" xfId="8855"/>
    <cellStyle name="SAPBEXHLevel2 2 2 4" xfId="10273"/>
    <cellStyle name="SAPBEXHLevel2 2 2 5" xfId="9886"/>
    <cellStyle name="SAPBEXHLevel2 2 2 6" xfId="12151"/>
    <cellStyle name="SAPBEXHLevel2 2 2 7" xfId="9441"/>
    <cellStyle name="SAPBEXHLevel2 2 2 8" xfId="12321"/>
    <cellStyle name="SAPBEXHLevel2 2 2 9" xfId="11542"/>
    <cellStyle name="SAPBEXHLevel2 2 3" xfId="5585"/>
    <cellStyle name="SAPBEXHLevel2 2 3 10" xfId="9615"/>
    <cellStyle name="SAPBEXHLevel2 2 3 11" xfId="14243"/>
    <cellStyle name="SAPBEXHLevel2 2 3 12" xfId="9592"/>
    <cellStyle name="SAPBEXHLevel2 2 3 2" xfId="10399"/>
    <cellStyle name="SAPBEXHLevel2 2 3 3" xfId="8854"/>
    <cellStyle name="SAPBEXHLevel2 2 3 4" xfId="10274"/>
    <cellStyle name="SAPBEXHLevel2 2 3 5" xfId="9887"/>
    <cellStyle name="SAPBEXHLevel2 2 3 6" xfId="12152"/>
    <cellStyle name="SAPBEXHLevel2 2 3 7" xfId="11470"/>
    <cellStyle name="SAPBEXHLevel2 2 3 8" xfId="12322"/>
    <cellStyle name="SAPBEXHLevel2 2 3 9" xfId="13718"/>
    <cellStyle name="SAPBEXHLevel2 2 4" xfId="10397"/>
    <cellStyle name="SAPBEXHLevel2 2 5" xfId="8856"/>
    <cellStyle name="SAPBEXHLevel2 2 6" xfId="10272"/>
    <cellStyle name="SAPBEXHLevel2 2 7" xfId="8262"/>
    <cellStyle name="SAPBEXHLevel2 2 8" xfId="10579"/>
    <cellStyle name="SAPBEXHLevel2 2 9" xfId="9442"/>
    <cellStyle name="SAPBEXHLevel2 2_ДДС_Прямой" xfId="5586"/>
    <cellStyle name="SAPBEXHLevel2 3" xfId="5587"/>
    <cellStyle name="SAPBEXHLevel2 3 10" xfId="12287"/>
    <cellStyle name="SAPBEXHLevel2 3 11" xfId="14244"/>
    <cellStyle name="SAPBEXHLevel2 3 12" xfId="12506"/>
    <cellStyle name="SAPBEXHLevel2 3 2" xfId="10400"/>
    <cellStyle name="SAPBEXHLevel2 3 3" xfId="8853"/>
    <cellStyle name="SAPBEXHLevel2 3 4" xfId="10275"/>
    <cellStyle name="SAPBEXHLevel2 3 5" xfId="9889"/>
    <cellStyle name="SAPBEXHLevel2 3 6" xfId="12611"/>
    <cellStyle name="SAPBEXHLevel2 3 7" xfId="8612"/>
    <cellStyle name="SAPBEXHLevel2 3 8" xfId="12323"/>
    <cellStyle name="SAPBEXHLevel2 3 9" xfId="13719"/>
    <cellStyle name="SAPBEXHLevel2 4" xfId="5588"/>
    <cellStyle name="SAPBEXHLevel2 4 10" xfId="13720"/>
    <cellStyle name="SAPBEXHLevel2 4 11" xfId="8286"/>
    <cellStyle name="SAPBEXHLevel2 4 12" xfId="14245"/>
    <cellStyle name="SAPBEXHLevel2 4 13" xfId="15694"/>
    <cellStyle name="SAPBEXHLevel2 4 2" xfId="5589"/>
    <cellStyle name="SAPBEXHLevel2 4 2 10" xfId="8287"/>
    <cellStyle name="SAPBEXHLevel2 4 2 11" xfId="14246"/>
    <cellStyle name="SAPBEXHLevel2 4 2 12" xfId="15693"/>
    <cellStyle name="SAPBEXHLevel2 4 2 2" xfId="10402"/>
    <cellStyle name="SAPBEXHLevel2 4 2 3" xfId="8851"/>
    <cellStyle name="SAPBEXHLevel2 4 2 4" xfId="7414"/>
    <cellStyle name="SAPBEXHLevel2 4 2 5" xfId="8263"/>
    <cellStyle name="SAPBEXHLevel2 4 2 6" xfId="11325"/>
    <cellStyle name="SAPBEXHLevel2 4 2 7" xfId="14290"/>
    <cellStyle name="SAPBEXHLevel2 4 2 8" xfId="12325"/>
    <cellStyle name="SAPBEXHLevel2 4 2 9" xfId="10995"/>
    <cellStyle name="SAPBEXHLevel2 4 3" xfId="10401"/>
    <cellStyle name="SAPBEXHLevel2 4 4" xfId="8852"/>
    <cellStyle name="SAPBEXHLevel2 4 5" xfId="10276"/>
    <cellStyle name="SAPBEXHLevel2 4 6" xfId="9890"/>
    <cellStyle name="SAPBEXHLevel2 4 7" xfId="11326"/>
    <cellStyle name="SAPBEXHLevel2 4 8" xfId="9440"/>
    <cellStyle name="SAPBEXHLevel2 4 9" xfId="12324"/>
    <cellStyle name="SAPBEXHLevel2 4_ДДС_Прямой" xfId="5590"/>
    <cellStyle name="SAPBEXHLevel2 5" xfId="5591"/>
    <cellStyle name="SAPBEXHLevel2 5 10" xfId="10635"/>
    <cellStyle name="SAPBEXHLevel2 5 11" xfId="9579"/>
    <cellStyle name="SAPBEXHLevel2 5 12" xfId="15692"/>
    <cellStyle name="SAPBEXHLevel2 5 2" xfId="10403"/>
    <cellStyle name="SAPBEXHLevel2 5 3" xfId="8850"/>
    <cellStyle name="SAPBEXHLevel2 5 4" xfId="10277"/>
    <cellStyle name="SAPBEXHLevel2 5 5" xfId="9891"/>
    <cellStyle name="SAPBEXHLevel2 5 6" xfId="9132"/>
    <cellStyle name="SAPBEXHLevel2 5 7" xfId="12908"/>
    <cellStyle name="SAPBEXHLevel2 5 8" xfId="12326"/>
    <cellStyle name="SAPBEXHLevel2 5 9" xfId="9541"/>
    <cellStyle name="SAPBEXHLevel2 6" xfId="10396"/>
    <cellStyle name="SAPBEXHLevel2 7" xfId="7060"/>
    <cellStyle name="SAPBEXHLevel2 8" xfId="10271"/>
    <cellStyle name="SAPBEXHLevel2 9" xfId="11358"/>
    <cellStyle name="SAPBEXHLevel2_Все ТЭП" xfId="5592"/>
    <cellStyle name="SAPBEXHLevel2X" xfId="5593"/>
    <cellStyle name="SAPBEXHLevel2X 10" xfId="8329"/>
    <cellStyle name="SAPBEXHLevel2X 11" xfId="9439"/>
    <cellStyle name="SAPBEXHLevel2X 12" xfId="12327"/>
    <cellStyle name="SAPBEXHLevel2X 13" xfId="9540"/>
    <cellStyle name="SAPBEXHLevel2X 14" xfId="11361"/>
    <cellStyle name="SAPBEXHLevel2X 15" xfId="10183"/>
    <cellStyle name="SAPBEXHLevel2X 16" xfId="15691"/>
    <cellStyle name="SAPBEXHLevel2X 2" xfId="5594"/>
    <cellStyle name="SAPBEXHLevel2X 2 10" xfId="9539"/>
    <cellStyle name="SAPBEXHLevel2X 2 11" xfId="13944"/>
    <cellStyle name="SAPBEXHLevel2X 2 12" xfId="12865"/>
    <cellStyle name="SAPBEXHLevel2X 2 13" xfId="12363"/>
    <cellStyle name="SAPBEXHLevel2X 2 2" xfId="5595"/>
    <cellStyle name="SAPBEXHLevel2X 2 2 10" xfId="9616"/>
    <cellStyle name="SAPBEXHLevel2X 2 2 11" xfId="13542"/>
    <cellStyle name="SAPBEXHLevel2X 2 2 12" xfId="9407"/>
    <cellStyle name="SAPBEXHLevel2X 2 2 2" xfId="10406"/>
    <cellStyle name="SAPBEXHLevel2X 2 2 3" xfId="8847"/>
    <cellStyle name="SAPBEXHLevel2X 2 2 4" xfId="10279"/>
    <cellStyle name="SAPBEXHLevel2X 2 2 5" xfId="8266"/>
    <cellStyle name="SAPBEXHLevel2X 2 2 6" xfId="7524"/>
    <cellStyle name="SAPBEXHLevel2X 2 2 7" xfId="10212"/>
    <cellStyle name="SAPBEXHLevel2X 2 2 8" xfId="12329"/>
    <cellStyle name="SAPBEXHLevel2X 2 2 9" xfId="8672"/>
    <cellStyle name="SAPBEXHLevel2X 2 3" xfId="10405"/>
    <cellStyle name="SAPBEXHLevel2X 2 4" xfId="8848"/>
    <cellStyle name="SAPBEXHLevel2X 2 5" xfId="10278"/>
    <cellStyle name="SAPBEXHLevel2X 2 6" xfId="8265"/>
    <cellStyle name="SAPBEXHLevel2X 2 7" xfId="11324"/>
    <cellStyle name="SAPBEXHLevel2X 2 8" xfId="9438"/>
    <cellStyle name="SAPBEXHLevel2X 2 9" xfId="12328"/>
    <cellStyle name="SAPBEXHLevel2X 2_ДДС_Прямой" xfId="5596"/>
    <cellStyle name="SAPBEXHLevel2X 3" xfId="5597"/>
    <cellStyle name="SAPBEXHLevel2X 3 10" xfId="9617"/>
    <cellStyle name="SAPBEXHLevel2X 3 11" xfId="13423"/>
    <cellStyle name="SAPBEXHLevel2X 3 12" xfId="9205"/>
    <cellStyle name="SAPBEXHLevel2X 3 2" xfId="10407"/>
    <cellStyle name="SAPBEXHLevel2X 3 3" xfId="8846"/>
    <cellStyle name="SAPBEXHLevel2X 3 4" xfId="10280"/>
    <cellStyle name="SAPBEXHLevel2X 3 5" xfId="8267"/>
    <cellStyle name="SAPBEXHLevel2X 3 6" xfId="9131"/>
    <cellStyle name="SAPBEXHLevel2X 3 7" xfId="14291"/>
    <cellStyle name="SAPBEXHLevel2X 3 8" xfId="12330"/>
    <cellStyle name="SAPBEXHLevel2X 3 9" xfId="13883"/>
    <cellStyle name="SAPBEXHLevel2X 4" xfId="5598"/>
    <cellStyle name="SAPBEXHLevel2X 4 10" xfId="9618"/>
    <cellStyle name="SAPBEXHLevel2X 4 11" xfId="8934"/>
    <cellStyle name="SAPBEXHLevel2X 4 12" xfId="12868"/>
    <cellStyle name="SAPBEXHLevel2X 4 2" xfId="10408"/>
    <cellStyle name="SAPBEXHLevel2X 4 3" xfId="8845"/>
    <cellStyle name="SAPBEXHLevel2X 4 4" xfId="10281"/>
    <cellStyle name="SAPBEXHLevel2X 4 5" xfId="11519"/>
    <cellStyle name="SAPBEXHLevel2X 4 6" xfId="9130"/>
    <cellStyle name="SAPBEXHLevel2X 4 7" xfId="14292"/>
    <cellStyle name="SAPBEXHLevel2X 4 8" xfId="12331"/>
    <cellStyle name="SAPBEXHLevel2X 4 9" xfId="13721"/>
    <cellStyle name="SAPBEXHLevel2X 5" xfId="10404"/>
    <cellStyle name="SAPBEXHLevel2X 6" xfId="8849"/>
    <cellStyle name="SAPBEXHLevel2X 7" xfId="7415"/>
    <cellStyle name="SAPBEXHLevel2X 8" xfId="9222"/>
    <cellStyle name="SAPBEXHLevel2X 9" xfId="8264"/>
    <cellStyle name="SAPBEXHLevel2X_Все ТЭП" xfId="5599"/>
    <cellStyle name="SAPBEXHLevel3" xfId="5600"/>
    <cellStyle name="SAPBEXHLevel3 10" xfId="11520"/>
    <cellStyle name="SAPBEXHLevel3 11" xfId="7545"/>
    <cellStyle name="SAPBEXHLevel3 12" xfId="9437"/>
    <cellStyle name="SAPBEXHLevel3 13" xfId="12332"/>
    <cellStyle name="SAPBEXHLevel3 14" xfId="9538"/>
    <cellStyle name="SAPBEXHLevel3 15" xfId="7141"/>
    <cellStyle name="SAPBEXHLevel3 16" xfId="12282"/>
    <cellStyle name="SAPBEXHLevel3 17" xfId="15690"/>
    <cellStyle name="SAPBEXHLevel3 2" xfId="5601"/>
    <cellStyle name="SAPBEXHLevel3 2 10" xfId="12333"/>
    <cellStyle name="SAPBEXHLevel3 2 11" xfId="9537"/>
    <cellStyle name="SAPBEXHLevel3 2 12" xfId="7142"/>
    <cellStyle name="SAPBEXHLevel3 2 13" xfId="8578"/>
    <cellStyle name="SAPBEXHLevel3 2 14" xfId="15689"/>
    <cellStyle name="SAPBEXHLevel3 2 2" xfId="5602"/>
    <cellStyle name="SAPBEXHLevel3 2 2 10" xfId="14640"/>
    <cellStyle name="SAPBEXHLevel3 2 2 11" xfId="15383"/>
    <cellStyle name="SAPBEXHLevel3 2 2 12" xfId="15688"/>
    <cellStyle name="SAPBEXHLevel3 2 2 2" xfId="10411"/>
    <cellStyle name="SAPBEXHLevel3 2 2 3" xfId="8842"/>
    <cellStyle name="SAPBEXHLevel3 2 2 4" xfId="10284"/>
    <cellStyle name="SAPBEXHLevel3 2 2 5" xfId="11521"/>
    <cellStyle name="SAPBEXHLevel3 2 2 6" xfId="9128"/>
    <cellStyle name="SAPBEXHLevel3 2 2 7" xfId="11468"/>
    <cellStyle name="SAPBEXHLevel3 2 2 8" xfId="9675"/>
    <cellStyle name="SAPBEXHLevel3 2 2 9" xfId="13722"/>
    <cellStyle name="SAPBEXHLevel3 2 3" xfId="5603"/>
    <cellStyle name="SAPBEXHLevel3 2 3 10" xfId="9619"/>
    <cellStyle name="SAPBEXHLevel3 2 3 11" xfId="12281"/>
    <cellStyle name="SAPBEXHLevel3 2 3 12" xfId="14155"/>
    <cellStyle name="SAPBEXHLevel3 2 3 2" xfId="10412"/>
    <cellStyle name="SAPBEXHLevel3 2 3 3" xfId="8841"/>
    <cellStyle name="SAPBEXHLevel3 2 3 4" xfId="10285"/>
    <cellStyle name="SAPBEXHLevel3 2 3 5" xfId="11522"/>
    <cellStyle name="SAPBEXHLevel3 2 3 6" xfId="7962"/>
    <cellStyle name="SAPBEXHLevel3 2 3 7" xfId="13098"/>
    <cellStyle name="SAPBEXHLevel3 2 3 8" xfId="9676"/>
    <cellStyle name="SAPBEXHLevel3 2 3 9" xfId="13723"/>
    <cellStyle name="SAPBEXHLevel3 2 4" xfId="10410"/>
    <cellStyle name="SAPBEXHLevel3 2 5" xfId="8843"/>
    <cellStyle name="SAPBEXHLevel3 2 6" xfId="7444"/>
    <cellStyle name="SAPBEXHLevel3 2 7" xfId="11972"/>
    <cellStyle name="SAPBEXHLevel3 2 8" xfId="7523"/>
    <cellStyle name="SAPBEXHLevel3 2 9" xfId="8233"/>
    <cellStyle name="SAPBEXHLevel3 2_ДДС_Прямой" xfId="5604"/>
    <cellStyle name="SAPBEXHLevel3 3" xfId="5605"/>
    <cellStyle name="SAPBEXHLevel3 3 10" xfId="13516"/>
    <cellStyle name="SAPBEXHLevel3 3 11" xfId="13543"/>
    <cellStyle name="SAPBEXHLevel3 3 12" xfId="12869"/>
    <cellStyle name="SAPBEXHLevel3 3 2" xfId="10413"/>
    <cellStyle name="SAPBEXHLevel3 3 3" xfId="8840"/>
    <cellStyle name="SAPBEXHLevel3 3 4" xfId="10286"/>
    <cellStyle name="SAPBEXHLevel3 3 5" xfId="10819"/>
    <cellStyle name="SAPBEXHLevel3 3 6" xfId="9127"/>
    <cellStyle name="SAPBEXHLevel3 3 7" xfId="9436"/>
    <cellStyle name="SAPBEXHLevel3 3 8" xfId="7177"/>
    <cellStyle name="SAPBEXHLevel3 3 9" xfId="8671"/>
    <cellStyle name="SAPBEXHLevel3 4" xfId="5606"/>
    <cellStyle name="SAPBEXHLevel3 4 10" xfId="9536"/>
    <cellStyle name="SAPBEXHLevel3 4 11" xfId="12288"/>
    <cellStyle name="SAPBEXHLevel3 4 12" xfId="12280"/>
    <cellStyle name="SAPBEXHLevel3 4 13" xfId="8308"/>
    <cellStyle name="SAPBEXHLevel3 4 2" xfId="5607"/>
    <cellStyle name="SAPBEXHLevel3 4 2 10" xfId="9620"/>
    <cellStyle name="SAPBEXHLevel3 4 2 11" xfId="12864"/>
    <cellStyle name="SAPBEXHLevel3 4 2 12" xfId="9593"/>
    <cellStyle name="SAPBEXHLevel3 4 2 2" xfId="10415"/>
    <cellStyle name="SAPBEXHLevel3 4 2 3" xfId="8838"/>
    <cellStyle name="SAPBEXHLevel3 4 2 4" xfId="10288"/>
    <cellStyle name="SAPBEXHLevel3 4 2 5" xfId="11524"/>
    <cellStyle name="SAPBEXHLevel3 4 2 6" xfId="7522"/>
    <cellStyle name="SAPBEXHLevel3 4 2 7" xfId="12111"/>
    <cellStyle name="SAPBEXHLevel3 4 2 8" xfId="9677"/>
    <cellStyle name="SAPBEXHLevel3 4 2 9" xfId="9956"/>
    <cellStyle name="SAPBEXHLevel3 4 3" xfId="10414"/>
    <cellStyle name="SAPBEXHLevel3 4 4" xfId="8839"/>
    <cellStyle name="SAPBEXHLevel3 4 5" xfId="10287"/>
    <cellStyle name="SAPBEXHLevel3 4 6" xfId="11523"/>
    <cellStyle name="SAPBEXHLevel3 4 7" xfId="12610"/>
    <cellStyle name="SAPBEXHLevel3 4 8" xfId="8611"/>
    <cellStyle name="SAPBEXHLevel3 4 9" xfId="7178"/>
    <cellStyle name="SAPBEXHLevel3 4_ДДС_Прямой" xfId="5608"/>
    <cellStyle name="SAPBEXHLevel3 5" xfId="5609"/>
    <cellStyle name="SAPBEXHLevel3 5 10" xfId="13671"/>
    <cellStyle name="SAPBEXHLevel3 5 11" xfId="15382"/>
    <cellStyle name="SAPBEXHLevel3 5 12" xfId="9206"/>
    <cellStyle name="SAPBEXHLevel3 5 2" xfId="10416"/>
    <cellStyle name="SAPBEXHLevel3 5 3" xfId="7059"/>
    <cellStyle name="SAPBEXHLevel3 5 4" xfId="7445"/>
    <cellStyle name="SAPBEXHLevel3 5 5" xfId="11525"/>
    <cellStyle name="SAPBEXHLevel3 5 6" xfId="7521"/>
    <cellStyle name="SAPBEXHLevel3 5 7" xfId="9435"/>
    <cellStyle name="SAPBEXHLevel3 5 8" xfId="12334"/>
    <cellStyle name="SAPBEXHLevel3 5 9" xfId="9535"/>
    <cellStyle name="SAPBEXHLevel3 6" xfId="10409"/>
    <cellStyle name="SAPBEXHLevel3 7" xfId="8844"/>
    <cellStyle name="SAPBEXHLevel3 8" xfId="8302"/>
    <cellStyle name="SAPBEXHLevel3 9" xfId="12146"/>
    <cellStyle name="SAPBEXHLevel3_Все ТЭП" xfId="5610"/>
    <cellStyle name="SAPBEXHLevel3X" xfId="5611"/>
    <cellStyle name="SAPBEXHLevel3X 10" xfId="9126"/>
    <cellStyle name="SAPBEXHLevel3X 11" xfId="10211"/>
    <cellStyle name="SAPBEXHLevel3X 12" xfId="9678"/>
    <cellStyle name="SAPBEXHLevel3X 13" xfId="14426"/>
    <cellStyle name="SAPBEXHLevel3X 14" xfId="9228"/>
    <cellStyle name="SAPBEXHLevel3X 15" xfId="14043"/>
    <cellStyle name="SAPBEXHLevel3X 16" xfId="15687"/>
    <cellStyle name="SAPBEXHLevel3X 2" xfId="5612"/>
    <cellStyle name="SAPBEXHLevel3X 2 10" xfId="9534"/>
    <cellStyle name="SAPBEXHLevel3X 2 11" xfId="11362"/>
    <cellStyle name="SAPBEXHLevel3X 2 12" xfId="15381"/>
    <cellStyle name="SAPBEXHLevel3X 2 13" xfId="15686"/>
    <cellStyle name="SAPBEXHLevel3X 2 2" xfId="5613"/>
    <cellStyle name="SAPBEXHLevel3X 2 2 10" xfId="13670"/>
    <cellStyle name="SAPBEXHLevel3X 2 2 11" xfId="15380"/>
    <cellStyle name="SAPBEXHLevel3X 2 2 12" xfId="9594"/>
    <cellStyle name="SAPBEXHLevel3X 2 2 2" xfId="10419"/>
    <cellStyle name="SAPBEXHLevel3X 2 2 3" xfId="8835"/>
    <cellStyle name="SAPBEXHLevel3X 2 2 4" xfId="10291"/>
    <cellStyle name="SAPBEXHLevel3X 2 2 5" xfId="11528"/>
    <cellStyle name="SAPBEXHLevel3X 2 2 6" xfId="9124"/>
    <cellStyle name="SAPBEXHLevel3X 2 2 7" xfId="9434"/>
    <cellStyle name="SAPBEXHLevel3X 2 2 8" xfId="9680"/>
    <cellStyle name="SAPBEXHLevel3X 2 2 9" xfId="13724"/>
    <cellStyle name="SAPBEXHLevel3X 2 3" xfId="10418"/>
    <cellStyle name="SAPBEXHLevel3X 2 4" xfId="8836"/>
    <cellStyle name="SAPBEXHLevel3X 2 5" xfId="10290"/>
    <cellStyle name="SAPBEXHLevel3X 2 6" xfId="11527"/>
    <cellStyle name="SAPBEXHLevel3X 2 7" xfId="9125"/>
    <cellStyle name="SAPBEXHLevel3X 2 8" xfId="12514"/>
    <cellStyle name="SAPBEXHLevel3X 2 9" xfId="9679"/>
    <cellStyle name="SAPBEXHLevel3X 2_ДДС_Прямой" xfId="5614"/>
    <cellStyle name="SAPBEXHLevel3X 3" xfId="5615"/>
    <cellStyle name="SAPBEXHLevel3X 3 10" xfId="9621"/>
    <cellStyle name="SAPBEXHLevel3X 3 11" xfId="9578"/>
    <cellStyle name="SAPBEXHLevel3X 3 12" xfId="13532"/>
    <cellStyle name="SAPBEXHLevel3X 3 2" xfId="10420"/>
    <cellStyle name="SAPBEXHLevel3X 3 3" xfId="8834"/>
    <cellStyle name="SAPBEXHLevel3X 3 4" xfId="10292"/>
    <cellStyle name="SAPBEXHLevel3X 3 5" xfId="11529"/>
    <cellStyle name="SAPBEXHLevel3X 3 6" xfId="9123"/>
    <cellStyle name="SAPBEXHLevel3X 3 7" xfId="13555"/>
    <cellStyle name="SAPBEXHLevel3X 3 8" xfId="12335"/>
    <cellStyle name="SAPBEXHLevel3X 3 9" xfId="9533"/>
    <cellStyle name="SAPBEXHLevel3X 4" xfId="5616"/>
    <cellStyle name="SAPBEXHLevel3X 4 10" xfId="11550"/>
    <cellStyle name="SAPBEXHLevel3X 4 11" xfId="14044"/>
    <cellStyle name="SAPBEXHLevel3X 4 12" xfId="15685"/>
    <cellStyle name="SAPBEXHLevel3X 4 2" xfId="10421"/>
    <cellStyle name="SAPBEXHLevel3X 4 3" xfId="8833"/>
    <cellStyle name="SAPBEXHLevel3X 4 4" xfId="10293"/>
    <cellStyle name="SAPBEXHLevel3X 4 5" xfId="11530"/>
    <cellStyle name="SAPBEXHLevel3X 4 6" xfId="9122"/>
    <cellStyle name="SAPBEXHLevel3X 4 7" xfId="9433"/>
    <cellStyle name="SAPBEXHLevel3X 4 8" xfId="9682"/>
    <cellStyle name="SAPBEXHLevel3X 4 9" xfId="14425"/>
    <cellStyle name="SAPBEXHLevel3X 5" xfId="10417"/>
    <cellStyle name="SAPBEXHLevel3X 6" xfId="8837"/>
    <cellStyle name="SAPBEXHLevel3X 7" xfId="10289"/>
    <cellStyle name="SAPBEXHLevel3X 8" xfId="12148"/>
    <cellStyle name="SAPBEXHLevel3X 9" xfId="11526"/>
    <cellStyle name="SAPBEXHLevel3X_Все ТЭП" xfId="5617"/>
    <cellStyle name="SAPBEXresData" xfId="5618"/>
    <cellStyle name="SAPBEXresData 10" xfId="13669"/>
    <cellStyle name="SAPBEXresData 11" xfId="14045"/>
    <cellStyle name="SAPBEXresData 12" xfId="9595"/>
    <cellStyle name="SAPBEXresData 2" xfId="10422"/>
    <cellStyle name="SAPBEXresData 3" xfId="8832"/>
    <cellStyle name="SAPBEXresData 4" xfId="10294"/>
    <cellStyle name="SAPBEXresData 5" xfId="11531"/>
    <cellStyle name="SAPBEXresData 6" xfId="9121"/>
    <cellStyle name="SAPBEXresData 7" xfId="13556"/>
    <cellStyle name="SAPBEXresData 8" xfId="7179"/>
    <cellStyle name="SAPBEXresData 9" xfId="13884"/>
    <cellStyle name="SAPBEXresDataEmph" xfId="5619"/>
    <cellStyle name="SAPBEXresDataEmph 10" xfId="13668"/>
    <cellStyle name="SAPBEXresDataEmph 11" xfId="14046"/>
    <cellStyle name="SAPBEXresDataEmph 12" xfId="9596"/>
    <cellStyle name="SAPBEXresDataEmph 2" xfId="10423"/>
    <cellStyle name="SAPBEXresDataEmph 3" xfId="8831"/>
    <cellStyle name="SAPBEXresDataEmph 4" xfId="10295"/>
    <cellStyle name="SAPBEXresDataEmph 5" xfId="11532"/>
    <cellStyle name="SAPBEXresDataEmph 6" xfId="9120"/>
    <cellStyle name="SAPBEXresDataEmph 7" xfId="13557"/>
    <cellStyle name="SAPBEXresDataEmph 8" xfId="12336"/>
    <cellStyle name="SAPBEXresDataEmph 9" xfId="15177"/>
    <cellStyle name="SAPBEXresItem" xfId="5620"/>
    <cellStyle name="SAPBEXresItem 10" xfId="14148"/>
    <cellStyle name="SAPBEXresItem 11" xfId="15765"/>
    <cellStyle name="SAPBEXresItem 12" xfId="9597"/>
    <cellStyle name="SAPBEXresItem 2" xfId="10424"/>
    <cellStyle name="SAPBEXresItem 3" xfId="8830"/>
    <cellStyle name="SAPBEXresItem 4" xfId="10296"/>
    <cellStyle name="SAPBEXresItem 5" xfId="8268"/>
    <cellStyle name="SAPBEXresItem 6" xfId="9119"/>
    <cellStyle name="SAPBEXresItem 7" xfId="14293"/>
    <cellStyle name="SAPBEXresItem 8" xfId="9683"/>
    <cellStyle name="SAPBEXresItem 9" xfId="15178"/>
    <cellStyle name="SAPBEXresItemX" xfId="5621"/>
    <cellStyle name="SAPBEXresItemX 10" xfId="14147"/>
    <cellStyle name="SAPBEXresItemX 11" xfId="14341"/>
    <cellStyle name="SAPBEXresItemX 12" xfId="9598"/>
    <cellStyle name="SAPBEXresItemX 2" xfId="10425"/>
    <cellStyle name="SAPBEXresItemX 3" xfId="8829"/>
    <cellStyle name="SAPBEXresItemX 4" xfId="10297"/>
    <cellStyle name="SAPBEXresItemX 5" xfId="10820"/>
    <cellStyle name="SAPBEXresItemX 6" xfId="9118"/>
    <cellStyle name="SAPBEXresItemX 7" xfId="14294"/>
    <cellStyle name="SAPBEXresItemX 8" xfId="9684"/>
    <cellStyle name="SAPBEXresItemX 9" xfId="13885"/>
    <cellStyle name="SAPBEXstdData" xfId="5622"/>
    <cellStyle name="SAPBEXstdData 10" xfId="9685"/>
    <cellStyle name="SAPBEXstdData 11" xfId="13886"/>
    <cellStyle name="SAPBEXstdData 12" xfId="14642"/>
    <cellStyle name="SAPBEXstdData 13" xfId="14342"/>
    <cellStyle name="SAPBEXstdData 14" xfId="15679"/>
    <cellStyle name="SAPBEXstdData 2" xfId="5623"/>
    <cellStyle name="SAPBEXstdData 2 10" xfId="13887"/>
    <cellStyle name="SAPBEXstdData 2 11" xfId="14146"/>
    <cellStyle name="SAPBEXstdData 2 12" xfId="14343"/>
    <cellStyle name="SAPBEXstdData 2 13" xfId="9599"/>
    <cellStyle name="SAPBEXstdData 2 2" xfId="5624"/>
    <cellStyle name="SAPBEXstdData 2 2 10" xfId="14145"/>
    <cellStyle name="SAPBEXstdData 2 2 11" xfId="14047"/>
    <cellStyle name="SAPBEXstdData 2 2 12" xfId="9408"/>
    <cellStyle name="SAPBEXstdData 2 2 2" xfId="10428"/>
    <cellStyle name="SAPBEXstdData 2 2 3" xfId="8828"/>
    <cellStyle name="SAPBEXstdData 2 2 4" xfId="7474"/>
    <cellStyle name="SAPBEXstdData 2 2 5" xfId="8269"/>
    <cellStyle name="SAPBEXstdData 2 2 6" xfId="9116"/>
    <cellStyle name="SAPBEXstdData 2 2 7" xfId="14295"/>
    <cellStyle name="SAPBEXstdData 2 2 8" xfId="9686"/>
    <cellStyle name="SAPBEXstdData 2 2 9" xfId="13888"/>
    <cellStyle name="SAPBEXstdData 2 3" xfId="10427"/>
    <cellStyle name="SAPBEXstdData 2 4" xfId="7057"/>
    <cellStyle name="SAPBEXstdData 2 5" xfId="10299"/>
    <cellStyle name="SAPBEXstdData 2 6" xfId="11971"/>
    <cellStyle name="SAPBEXstdData 2 7" xfId="9117"/>
    <cellStyle name="SAPBEXstdData 2 8" xfId="10209"/>
    <cellStyle name="SAPBEXstdData 2 9" xfId="12337"/>
    <cellStyle name="SAPBEXstdData 3" xfId="5625"/>
    <cellStyle name="SAPBEXstdData 3 10" xfId="14144"/>
    <cellStyle name="SAPBEXstdData 3 11" xfId="14048"/>
    <cellStyle name="SAPBEXstdData 3 12" xfId="9409"/>
    <cellStyle name="SAPBEXstdData 3 2" xfId="10429"/>
    <cellStyle name="SAPBEXstdData 3 3" xfId="8827"/>
    <cellStyle name="SAPBEXstdData 3 4" xfId="10300"/>
    <cellStyle name="SAPBEXstdData 3 5" xfId="8710"/>
    <cellStyle name="SAPBEXstdData 3 6" xfId="9115"/>
    <cellStyle name="SAPBEXstdData 3 7" xfId="14296"/>
    <cellStyle name="SAPBEXstdData 3 8" xfId="9687"/>
    <cellStyle name="SAPBEXstdData 3 9" xfId="14424"/>
    <cellStyle name="SAPBEXstdData 4" xfId="10426"/>
    <cellStyle name="SAPBEXstdData 5" xfId="7058"/>
    <cellStyle name="SAPBEXstdData 6" xfId="10298"/>
    <cellStyle name="SAPBEXstdData 7" xfId="8709"/>
    <cellStyle name="SAPBEXstdData 8" xfId="12609"/>
    <cellStyle name="SAPBEXstdData 9" xfId="10210"/>
    <cellStyle name="SAPBEXstdData_PL" xfId="5626"/>
    <cellStyle name="SAPBEXstdDataEmph" xfId="5627"/>
    <cellStyle name="SAPBEXstdDataEmph 10" xfId="12338"/>
    <cellStyle name="SAPBEXstdDataEmph 11" xfId="15179"/>
    <cellStyle name="SAPBEXstdDataEmph 12" xfId="9622"/>
    <cellStyle name="SAPBEXstdDataEmph 13" xfId="12659"/>
    <cellStyle name="SAPBEXstdDataEmph 14" xfId="14787"/>
    <cellStyle name="SAPBEXstdDataEmph 2" xfId="5628"/>
    <cellStyle name="SAPBEXstdDataEmph 2 10" xfId="13889"/>
    <cellStyle name="SAPBEXstdDataEmph 2 11" xfId="9623"/>
    <cellStyle name="SAPBEXstdDataEmph 2 12" xfId="13826"/>
    <cellStyle name="SAPBEXstdDataEmph 2 13" xfId="9600"/>
    <cellStyle name="SAPBEXstdDataEmph 2 2" xfId="5629"/>
    <cellStyle name="SAPBEXstdDataEmph 2 2 10" xfId="9624"/>
    <cellStyle name="SAPBEXstdDataEmph 2 2 11" xfId="14679"/>
    <cellStyle name="SAPBEXstdDataEmph 2 2 12" xfId="13531"/>
    <cellStyle name="SAPBEXstdDataEmph 2 2 2" xfId="10432"/>
    <cellStyle name="SAPBEXstdDataEmph 2 2 3" xfId="7055"/>
    <cellStyle name="SAPBEXstdDataEmph 2 2 4" xfId="8304"/>
    <cellStyle name="SAPBEXstdDataEmph 2 2 5" xfId="11970"/>
    <cellStyle name="SAPBEXstdDataEmph 2 2 6" xfId="9113"/>
    <cellStyle name="SAPBEXstdDataEmph 2 2 7" xfId="8610"/>
    <cellStyle name="SAPBEXstdDataEmph 2 2 8" xfId="12340"/>
    <cellStyle name="SAPBEXstdDataEmph 2 2 9" xfId="13890"/>
    <cellStyle name="SAPBEXstdDataEmph 2 3" xfId="10431"/>
    <cellStyle name="SAPBEXstdDataEmph 2 4" xfId="7056"/>
    <cellStyle name="SAPBEXstdDataEmph 2 5" xfId="8303"/>
    <cellStyle name="SAPBEXstdDataEmph 2 6" xfId="8271"/>
    <cellStyle name="SAPBEXstdDataEmph 2 7" xfId="9114"/>
    <cellStyle name="SAPBEXstdDataEmph 2 8" xfId="11467"/>
    <cellStyle name="SAPBEXstdDataEmph 2 9" xfId="12339"/>
    <cellStyle name="SAPBEXstdDataEmph 3" xfId="5630"/>
    <cellStyle name="SAPBEXstdDataEmph 3 10" xfId="14143"/>
    <cellStyle name="SAPBEXstdDataEmph 3 11" xfId="12037"/>
    <cellStyle name="SAPBEXstdDataEmph 3 12" xfId="12283"/>
    <cellStyle name="SAPBEXstdDataEmph 3 2" xfId="10433"/>
    <cellStyle name="SAPBEXstdDataEmph 3 3" xfId="7054"/>
    <cellStyle name="SAPBEXstdDataEmph 3 4" xfId="10302"/>
    <cellStyle name="SAPBEXstdDataEmph 3 5" xfId="11969"/>
    <cellStyle name="SAPBEXstdDataEmph 3 6" xfId="9112"/>
    <cellStyle name="SAPBEXstdDataEmph 3 7" xfId="11466"/>
    <cellStyle name="SAPBEXstdDataEmph 3 8" xfId="15109"/>
    <cellStyle name="SAPBEXstdDataEmph 3 9" xfId="13891"/>
    <cellStyle name="SAPBEXstdDataEmph 4" xfId="10430"/>
    <cellStyle name="SAPBEXstdDataEmph 5" xfId="8826"/>
    <cellStyle name="SAPBEXstdDataEmph 6" xfId="10301"/>
    <cellStyle name="SAPBEXstdDataEmph 7" xfId="8270"/>
    <cellStyle name="SAPBEXstdDataEmph 8" xfId="11320"/>
    <cellStyle name="SAPBEXstdDataEmph 9" xfId="13558"/>
    <cellStyle name="SAPBEXstdDataEmph_PL" xfId="5631"/>
    <cellStyle name="SAPBEXstdItem" xfId="5632"/>
    <cellStyle name="SAPBEXstdItem 10" xfId="9207"/>
    <cellStyle name="SAPBEXstdItem 11" xfId="8272"/>
    <cellStyle name="SAPBEXstdItem 12" xfId="9111"/>
    <cellStyle name="SAPBEXstdItem 13" xfId="9432"/>
    <cellStyle name="SAPBEXstdItem 14" xfId="9688"/>
    <cellStyle name="SAPBEXstdItem 15" xfId="12089"/>
    <cellStyle name="SAPBEXstdItem 16" xfId="13667"/>
    <cellStyle name="SAPBEXstdItem 17" xfId="9577"/>
    <cellStyle name="SAPBEXstdItem 18" xfId="13530"/>
    <cellStyle name="SAPBEXstdItem 2" xfId="5633"/>
    <cellStyle name="SAPBEXstdItem 2 10" xfId="12090"/>
    <cellStyle name="SAPBEXstdItem 2 11" xfId="15075"/>
    <cellStyle name="SAPBEXstdItem 2 12" xfId="15379"/>
    <cellStyle name="SAPBEXstdItem 2 13" xfId="9410"/>
    <cellStyle name="SAPBEXstdItem 2 2" xfId="5634"/>
    <cellStyle name="SAPBEXstdItem 2 2 10" xfId="13666"/>
    <cellStyle name="SAPBEXstdItem 2 2 11" xfId="9576"/>
    <cellStyle name="SAPBEXstdItem 2 2 12" xfId="8228"/>
    <cellStyle name="SAPBEXstdItem 2 2 2" xfId="10436"/>
    <cellStyle name="SAPBEXstdItem 2 2 3" xfId="7051"/>
    <cellStyle name="SAPBEXstdItem 2 2 4" xfId="11557"/>
    <cellStyle name="SAPBEXstdItem 2 2 5" xfId="12930"/>
    <cellStyle name="SAPBEXstdItem 2 2 6" xfId="7520"/>
    <cellStyle name="SAPBEXstdItem 2 2 7" xfId="7497"/>
    <cellStyle name="SAPBEXstdItem 2 2 8" xfId="12341"/>
    <cellStyle name="SAPBEXstdItem 2 2 9" xfId="9532"/>
    <cellStyle name="SAPBEXstdItem 2 3" xfId="10435"/>
    <cellStyle name="SAPBEXstdItem 2 4" xfId="7052"/>
    <cellStyle name="SAPBEXstdItem 2 5" xfId="8305"/>
    <cellStyle name="SAPBEXstdItem 2 6" xfId="12929"/>
    <cellStyle name="SAPBEXstdItem 2 7" xfId="9110"/>
    <cellStyle name="SAPBEXstdItem 2 8" xfId="9431"/>
    <cellStyle name="SAPBEXstdItem 2 9" xfId="7180"/>
    <cellStyle name="SAPBEXstdItem 2_ДДС_Прямой" xfId="5635"/>
    <cellStyle name="SAPBEXstdItem 3" xfId="5636"/>
    <cellStyle name="SAPBEXstdItem 3 10" xfId="14142"/>
    <cellStyle name="SAPBEXstdItem 3 11" xfId="9575"/>
    <cellStyle name="SAPBEXstdItem 3 12" xfId="12284"/>
    <cellStyle name="SAPBEXstdItem 3 2" xfId="10437"/>
    <cellStyle name="SAPBEXstdItem 3 3" xfId="7050"/>
    <cellStyle name="SAPBEXstdItem 3 4" xfId="10304"/>
    <cellStyle name="SAPBEXstdItem 3 5" xfId="10999"/>
    <cellStyle name="SAPBEXstdItem 3 6" xfId="11605"/>
    <cellStyle name="SAPBEXstdItem 3 7" xfId="9430"/>
    <cellStyle name="SAPBEXstdItem 3 8" xfId="12901"/>
    <cellStyle name="SAPBEXstdItem 3 9" xfId="9531"/>
    <cellStyle name="SAPBEXstdItem 4" xfId="5637"/>
    <cellStyle name="SAPBEXstdItem 4 10" xfId="9625"/>
    <cellStyle name="SAPBEXstdItem 4 11" xfId="12863"/>
    <cellStyle name="SAPBEXstdItem 4 12" xfId="7122"/>
    <cellStyle name="SAPBEXstdItem 4 2" xfId="10438"/>
    <cellStyle name="SAPBEXstdItem 4 3" xfId="7049"/>
    <cellStyle name="SAPBEXstdItem 4 4" xfId="10305"/>
    <cellStyle name="SAPBEXstdItem 4 5" xfId="11000"/>
    <cellStyle name="SAPBEXstdItem 4 6" xfId="7519"/>
    <cellStyle name="SAPBEXstdItem 4 7" xfId="9429"/>
    <cellStyle name="SAPBEXstdItem 4 8" xfId="12902"/>
    <cellStyle name="SAPBEXstdItem 4 9" xfId="9530"/>
    <cellStyle name="SAPBEXstdItem 5" xfId="5638"/>
    <cellStyle name="SAPBEXstdItem 5 10" xfId="9529"/>
    <cellStyle name="SAPBEXstdItem 5 11" xfId="13665"/>
    <cellStyle name="SAPBEXstdItem 5 12" xfId="12279"/>
    <cellStyle name="SAPBEXstdItem 5 13" xfId="9601"/>
    <cellStyle name="SAPBEXstdItem 5 2" xfId="5639"/>
    <cellStyle name="SAPBEXstdItem 5 2 10" xfId="13664"/>
    <cellStyle name="SAPBEXstdItem 5 2 11" xfId="12278"/>
    <cellStyle name="SAPBEXstdItem 5 2 12" xfId="9602"/>
    <cellStyle name="SAPBEXstdItem 5 2 2" xfId="10440"/>
    <cellStyle name="SAPBEXstdItem 5 2 3" xfId="7048"/>
    <cellStyle name="SAPBEXstdItem 5 2 4" xfId="10307"/>
    <cellStyle name="SAPBEXstdItem 5 2 5" xfId="12931"/>
    <cellStyle name="SAPBEXstdItem 5 2 6" xfId="9108"/>
    <cellStyle name="SAPBEXstdItem 5 2 7" xfId="14298"/>
    <cellStyle name="SAPBEXstdItem 5 2 8" xfId="12903"/>
    <cellStyle name="SAPBEXstdItem 5 2 9" xfId="8670"/>
    <cellStyle name="SAPBEXstdItem 5 3" xfId="10439"/>
    <cellStyle name="SAPBEXstdItem 5 4" xfId="8825"/>
    <cellStyle name="SAPBEXstdItem 5 5" xfId="10306"/>
    <cellStyle name="SAPBEXstdItem 5 6" xfId="8711"/>
    <cellStyle name="SAPBEXstdItem 5 7" xfId="9109"/>
    <cellStyle name="SAPBEXstdItem 5 8" xfId="14297"/>
    <cellStyle name="SAPBEXstdItem 5 9" xfId="12342"/>
    <cellStyle name="SAPBEXstdItem 6" xfId="5640"/>
    <cellStyle name="SAPBEXstdItem 6 10" xfId="9807"/>
    <cellStyle name="SAPBEXstdItem 6 11" xfId="9574"/>
    <cellStyle name="SAPBEXstdItem 6 12" xfId="15678"/>
    <cellStyle name="SAPBEXstdItem 6 2" xfId="10441"/>
    <cellStyle name="SAPBEXstdItem 6 3" xfId="7047"/>
    <cellStyle name="SAPBEXstdItem 6 4" xfId="7475"/>
    <cellStyle name="SAPBEXstdItem 6 5" xfId="8712"/>
    <cellStyle name="SAPBEXstdItem 6 6" xfId="11319"/>
    <cellStyle name="SAPBEXstdItem 6 7" xfId="14299"/>
    <cellStyle name="SAPBEXstdItem 6 8" xfId="12904"/>
    <cellStyle name="SAPBEXstdItem 6 9" xfId="8669"/>
    <cellStyle name="SAPBEXstdItem 7" xfId="10434"/>
    <cellStyle name="SAPBEXstdItem 8" xfId="7053"/>
    <cellStyle name="SAPBEXstdItem 9" xfId="10303"/>
    <cellStyle name="SAPBEXstdItem_PL" xfId="5641"/>
    <cellStyle name="SAPBEXstdItemX" xfId="5642"/>
    <cellStyle name="SAPBEXstdItemX 10" xfId="8328"/>
    <cellStyle name="SAPBEXstdItemX 11" xfId="12112"/>
    <cellStyle name="SAPBEXstdItemX 12" xfId="9689"/>
    <cellStyle name="SAPBEXstdItemX 13" xfId="9528"/>
    <cellStyle name="SAPBEXstdItemX 14" xfId="13663"/>
    <cellStyle name="SAPBEXstdItemX 15" xfId="14432"/>
    <cellStyle name="SAPBEXstdItemX 16" xfId="9603"/>
    <cellStyle name="SAPBEXstdItemX 2" xfId="5643"/>
    <cellStyle name="SAPBEXstdItemX 2 10" xfId="9527"/>
    <cellStyle name="SAPBEXstdItemX 2 11" xfId="11904"/>
    <cellStyle name="SAPBEXstdItemX 2 12" xfId="14431"/>
    <cellStyle name="SAPBEXstdItemX 2 13" xfId="9604"/>
    <cellStyle name="SAPBEXstdItemX 2 2" xfId="5644"/>
    <cellStyle name="SAPBEXstdItemX 2 2 10" xfId="7503"/>
    <cellStyle name="SAPBEXstdItemX 2 2 11" xfId="13684"/>
    <cellStyle name="SAPBEXstdItemX 2 2 12" xfId="9605"/>
    <cellStyle name="SAPBEXstdItemX 2 2 2" xfId="10444"/>
    <cellStyle name="SAPBEXstdItemX 2 2 3" xfId="8823"/>
    <cellStyle name="SAPBEXstdItemX 2 2 4" xfId="10308"/>
    <cellStyle name="SAPBEXstdItemX 2 2 5" xfId="12933"/>
    <cellStyle name="SAPBEXstdItemX 2 2 6" xfId="9107"/>
    <cellStyle name="SAPBEXstdItemX 2 2 7" xfId="14300"/>
    <cellStyle name="SAPBEXstdItemX 2 2 8" xfId="10474"/>
    <cellStyle name="SAPBEXstdItemX 2 2 9" xfId="8668"/>
    <cellStyle name="SAPBEXstdItemX 2 3" xfId="10443"/>
    <cellStyle name="SAPBEXstdItemX 2 4" xfId="8824"/>
    <cellStyle name="SAPBEXstdItemX 2 5" xfId="8307"/>
    <cellStyle name="SAPBEXstdItemX 2 6" xfId="12932"/>
    <cellStyle name="SAPBEXstdItemX 2 7" xfId="8327"/>
    <cellStyle name="SAPBEXstdItemX 2 8" xfId="9428"/>
    <cellStyle name="SAPBEXstdItemX 2 9" xfId="12905"/>
    <cellStyle name="SAPBEXstdItemX 2_ДДС_Прямой" xfId="5645"/>
    <cellStyle name="SAPBEXstdItemX 3" xfId="5646"/>
    <cellStyle name="SAPBEXstdItemX 3 10" xfId="9626"/>
    <cellStyle name="SAPBEXstdItemX 3 11" xfId="15378"/>
    <cellStyle name="SAPBEXstdItemX 3 12" xfId="7123"/>
    <cellStyle name="SAPBEXstdItemX 3 2" xfId="10445"/>
    <cellStyle name="SAPBEXstdItemX 3 3" xfId="8822"/>
    <cellStyle name="SAPBEXstdItemX 3 4" xfId="10309"/>
    <cellStyle name="SAPBEXstdItemX 3 5" xfId="8976"/>
    <cellStyle name="SAPBEXstdItemX 3 6" xfId="8326"/>
    <cellStyle name="SAPBEXstdItemX 3 7" xfId="14301"/>
    <cellStyle name="SAPBEXstdItemX 3 8" xfId="12343"/>
    <cellStyle name="SAPBEXstdItemX 3 9" xfId="9526"/>
    <cellStyle name="SAPBEXstdItemX 4" xfId="5647"/>
    <cellStyle name="SAPBEXstdItemX 4 10" xfId="9627"/>
    <cellStyle name="SAPBEXstdItemX 4 11" xfId="15377"/>
    <cellStyle name="SAPBEXstdItemX 4 12" xfId="12285"/>
    <cellStyle name="SAPBEXstdItemX 4 2" xfId="10446"/>
    <cellStyle name="SAPBEXstdItemX 4 3" xfId="8821"/>
    <cellStyle name="SAPBEXstdItemX 4 4" xfId="7476"/>
    <cellStyle name="SAPBEXstdItemX 4 5" xfId="11001"/>
    <cellStyle name="SAPBEXstdItemX 4 6" xfId="8325"/>
    <cellStyle name="SAPBEXstdItemX 4 7" xfId="14302"/>
    <cellStyle name="SAPBEXstdItemX 4 8" xfId="12344"/>
    <cellStyle name="SAPBEXstdItemX 4 9" xfId="9525"/>
    <cellStyle name="SAPBEXstdItemX 5" xfId="10442"/>
    <cellStyle name="SAPBEXstdItemX 6" xfId="7046"/>
    <cellStyle name="SAPBEXstdItemX 7" xfId="8306"/>
    <cellStyle name="SAPBEXstdItemX 8" xfId="7124"/>
    <cellStyle name="SAPBEXstdItemX 9" xfId="8410"/>
    <cellStyle name="SAPBEXstdItemX_Все ТЭП" xfId="5648"/>
    <cellStyle name="SAPBEXtitle" xfId="5649"/>
    <cellStyle name="SAPBEXtitle 2" xfId="5650"/>
    <cellStyle name="SAPBEXtitle 3" xfId="5651"/>
    <cellStyle name="SAPBEXtitle_TCO_06_2012 ТЭП" xfId="5652"/>
    <cellStyle name="SAPBEXundefined" xfId="5653"/>
    <cellStyle name="SAPBEXundefined 10" xfId="13515"/>
    <cellStyle name="SAPBEXundefined 11" xfId="9573"/>
    <cellStyle name="SAPBEXundefined 12" xfId="13529"/>
    <cellStyle name="SAPBEXundefined 2" xfId="10449"/>
    <cellStyle name="SAPBEXundefined 3" xfId="8816"/>
    <cellStyle name="SAPBEXundefined 4" xfId="7477"/>
    <cellStyle name="SAPBEXundefined 5" xfId="12936"/>
    <cellStyle name="SAPBEXundefined 6" xfId="9105"/>
    <cellStyle name="SAPBEXundefined 7" xfId="10208"/>
    <cellStyle name="SAPBEXundefined 8" xfId="9690"/>
    <cellStyle name="SAPBEXundefined 9" xfId="13725"/>
    <cellStyle name="SAPLocked" xfId="5654"/>
    <cellStyle name="SAPLocked 2" xfId="5655"/>
    <cellStyle name="SAPUnLocked" xfId="5656"/>
    <cellStyle name="SAPUnLocked 2" xfId="5657"/>
    <cellStyle name="SAS FM Client calculated data cell (data entry table)" xfId="5658"/>
    <cellStyle name="SAS FM Client calculated data cell (data entry table) 2" xfId="5659"/>
    <cellStyle name="SAS FM Client calculated data cell (data entry table) 2 2" xfId="8810"/>
    <cellStyle name="SAS FM Client calculated data cell (data entry table) 2 3" xfId="10313"/>
    <cellStyle name="SAS FM Client calculated data cell (data entry table) 2 4" xfId="11354"/>
    <cellStyle name="SAS FM Client calculated data cell (data entry table) 2 5" xfId="12607"/>
    <cellStyle name="SAS FM Client calculated data cell (data entry table) 3" xfId="5660"/>
    <cellStyle name="SAS FM Client calculated data cell (data entry table) 3 2" xfId="5661"/>
    <cellStyle name="SAS FM Client calculated data cell (data entry table) 3 2 2" xfId="8808"/>
    <cellStyle name="SAS FM Client calculated data cell (data entry table) 3 2 3" xfId="10315"/>
    <cellStyle name="SAS FM Client calculated data cell (data entry table) 3 2 4" xfId="9199"/>
    <cellStyle name="SAS FM Client calculated data cell (data entry table) 3 2 5" xfId="9099"/>
    <cellStyle name="SAS FM Client calculated data cell (data entry table) 3 3" xfId="5662"/>
    <cellStyle name="SAS FM Client calculated data cell (data entry table) 3 3 2" xfId="8807"/>
    <cellStyle name="SAS FM Client calculated data cell (data entry table) 3 3 3" xfId="10316"/>
    <cellStyle name="SAS FM Client calculated data cell (data entry table) 3 3 4" xfId="9198"/>
    <cellStyle name="SAS FM Client calculated data cell (data entry table) 3 3 5" xfId="9098"/>
    <cellStyle name="SAS FM Client calculated data cell (data entry table) 3 4" xfId="8809"/>
    <cellStyle name="SAS FM Client calculated data cell (data entry table) 3 5" xfId="10314"/>
    <cellStyle name="SAS FM Client calculated data cell (data entry table) 3 6" xfId="9200"/>
    <cellStyle name="SAS FM Client calculated data cell (data entry table) 3 7" xfId="12606"/>
    <cellStyle name="SAS FM Client calculated data cell (data entry table) 3_PL" xfId="5663"/>
    <cellStyle name="SAS FM Client calculated data cell (data entry table) 4" xfId="5664"/>
    <cellStyle name="SAS FM Client calculated data cell (data entry table) 4 2" xfId="8806"/>
    <cellStyle name="SAS FM Client calculated data cell (data entry table) 4 3" xfId="8309"/>
    <cellStyle name="SAS FM Client calculated data cell (data entry table) 4 4" xfId="9197"/>
    <cellStyle name="SAS FM Client calculated data cell (data entry table) 4 5" xfId="9097"/>
    <cellStyle name="SAS FM Client calculated data cell (data entry table) 5" xfId="8811"/>
    <cellStyle name="SAS FM Client calculated data cell (data entry table) 6" xfId="10312"/>
    <cellStyle name="SAS FM Client calculated data cell (data entry table) 7" xfId="11355"/>
    <cellStyle name="SAS FM Client calculated data cell (data entry table) 8" xfId="11317"/>
    <cellStyle name="SAS FM Client calculated data cell (data entry table)_08.05.13 (2)" xfId="5665"/>
    <cellStyle name="SAS FM Client calculated data cell (read only table)" xfId="5666"/>
    <cellStyle name="SAS FM Client calculated data cell (read only table) 2" xfId="5667"/>
    <cellStyle name="SAS FM Client calculated data cell (read only table) 2 2" xfId="8804"/>
    <cellStyle name="SAS FM Client calculated data cell (read only table) 2 3" xfId="7479"/>
    <cellStyle name="SAS FM Client calculated data cell (read only table) 2 4" xfId="9195"/>
    <cellStyle name="SAS FM Client calculated data cell (read only table) 2 5" xfId="9095"/>
    <cellStyle name="SAS FM Client calculated data cell (read only table) 3" xfId="5668"/>
    <cellStyle name="SAS FM Client calculated data cell (read only table) 3 2" xfId="5669"/>
    <cellStyle name="SAS FM Client calculated data cell (read only table) 3 2 2" xfId="8802"/>
    <cellStyle name="SAS FM Client calculated data cell (read only table) 3 2 3" xfId="10317"/>
    <cellStyle name="SAS FM Client calculated data cell (read only table) 3 2 4" xfId="9194"/>
    <cellStyle name="SAS FM Client calculated data cell (read only table) 3 2 5" xfId="9093"/>
    <cellStyle name="SAS FM Client calculated data cell (read only table) 3 3" xfId="5670"/>
    <cellStyle name="SAS FM Client calculated data cell (read only table) 3 3 2" xfId="7045"/>
    <cellStyle name="SAS FM Client calculated data cell (read only table) 3 3 3" xfId="10318"/>
    <cellStyle name="SAS FM Client calculated data cell (read only table) 3 3 4" xfId="9193"/>
    <cellStyle name="SAS FM Client calculated data cell (read only table) 3 3 5" xfId="9092"/>
    <cellStyle name="SAS FM Client calculated data cell (read only table) 3 4" xfId="8803"/>
    <cellStyle name="SAS FM Client calculated data cell (read only table) 3 5" xfId="7480"/>
    <cellStyle name="SAS FM Client calculated data cell (read only table) 3 6" xfId="12149"/>
    <cellStyle name="SAS FM Client calculated data cell (read only table) 3 7" xfId="9094"/>
    <cellStyle name="SAS FM Client calculated data cell (read only table) 3_PL" xfId="5671"/>
    <cellStyle name="SAS FM Client calculated data cell (read only table) 4" xfId="5672"/>
    <cellStyle name="SAS FM Client calculated data cell (read only table) 4 2" xfId="8801"/>
    <cellStyle name="SAS FM Client calculated data cell (read only table) 4 3" xfId="7481"/>
    <cellStyle name="SAS FM Client calculated data cell (read only table) 4 4" xfId="11353"/>
    <cellStyle name="SAS FM Client calculated data cell (read only table) 4 5" xfId="12605"/>
    <cellStyle name="SAS FM Client calculated data cell (read only table) 5" xfId="8805"/>
    <cellStyle name="SAS FM Client calculated data cell (read only table) 6" xfId="7478"/>
    <cellStyle name="SAS FM Client calculated data cell (read only table) 7" xfId="9196"/>
    <cellStyle name="SAS FM Client calculated data cell (read only table) 8" xfId="9096"/>
    <cellStyle name="SAS FM Client calculated data cell (read only table)_08.05.13 (2)" xfId="5673"/>
    <cellStyle name="SAS FM Column drillable header" xfId="5674"/>
    <cellStyle name="SAS FM Column drillable header 10" xfId="12513"/>
    <cellStyle name="SAS FM Column drillable header 11" xfId="10896"/>
    <cellStyle name="SAS FM Column drillable header 12" xfId="10993"/>
    <cellStyle name="SAS FM Column drillable header 13" xfId="13662"/>
    <cellStyle name="SAS FM Column drillable header 14" xfId="15169"/>
    <cellStyle name="SAS FM Column drillable header 15" xfId="13528"/>
    <cellStyle name="SAS FM Column drillable header 2" xfId="5675"/>
    <cellStyle name="SAS FM Column drillable header 2 10" xfId="15076"/>
    <cellStyle name="SAS FM Column drillable header 2 11" xfId="14049"/>
    <cellStyle name="SAS FM Column drillable header 2 12" xfId="13527"/>
    <cellStyle name="SAS FM Column drillable header 2 2" xfId="10463"/>
    <cellStyle name="SAS FM Column drillable header 2 3" xfId="8799"/>
    <cellStyle name="SAS FM Column drillable header 2 4" xfId="10320"/>
    <cellStyle name="SAS FM Column drillable header 2 5" xfId="11965"/>
    <cellStyle name="SAS FM Column drillable header 2 6" xfId="12604"/>
    <cellStyle name="SAS FM Column drillable header 2 7" xfId="14307"/>
    <cellStyle name="SAS FM Column drillable header 2 8" xfId="9700"/>
    <cellStyle name="SAS FM Column drillable header 2 9" xfId="13894"/>
    <cellStyle name="SAS FM Column drillable header 3" xfId="5676"/>
    <cellStyle name="SAS FM Column drillable header 3 10" xfId="8659"/>
    <cellStyle name="SAS FM Column drillable header 3 11" xfId="7326"/>
    <cellStyle name="SAS FM Column drillable header 3 12" xfId="12277"/>
    <cellStyle name="SAS FM Column drillable header 3 13" xfId="13526"/>
    <cellStyle name="SAS FM Column drillable header 3 2" xfId="5677"/>
    <cellStyle name="SAS FM Column drillable header 3 2 10" xfId="11559"/>
    <cellStyle name="SAS FM Column drillable header 3 2 11" xfId="9572"/>
    <cellStyle name="SAS FM Column drillable header 3 2 12" xfId="9607"/>
    <cellStyle name="SAS FM Column drillable header 3 2 2" xfId="10465"/>
    <cellStyle name="SAS FM Column drillable header 3 2 3" xfId="8797"/>
    <cellStyle name="SAS FM Column drillable header 3 2 4" xfId="8311"/>
    <cellStyle name="SAS FM Column drillable header 3 2 5" xfId="9894"/>
    <cellStyle name="SAS FM Column drillable header 3 2 6" xfId="9089"/>
    <cellStyle name="SAS FM Column drillable header 3 2 7" xfId="12907"/>
    <cellStyle name="SAS FM Column drillable header 3 2 8" xfId="7184"/>
    <cellStyle name="SAS FM Column drillable header 3 2 9" xfId="8658"/>
    <cellStyle name="SAS FM Column drillable header 3 3" xfId="10464"/>
    <cellStyle name="SAS FM Column drillable header 3 4" xfId="8798"/>
    <cellStyle name="SAS FM Column drillable header 3 5" xfId="8310"/>
    <cellStyle name="SAS FM Column drillable header 3 6" xfId="9893"/>
    <cellStyle name="SAS FM Column drillable header 3 7" xfId="9090"/>
    <cellStyle name="SAS FM Column drillable header 3 8" xfId="13637"/>
    <cellStyle name="SAS FM Column drillable header 3 9" xfId="7183"/>
    <cellStyle name="SAS FM Column drillable header 4" xfId="5678"/>
    <cellStyle name="SAS FM Column drillable header 4 10" xfId="10447"/>
    <cellStyle name="SAS FM Column drillable header 4 11" xfId="15376"/>
    <cellStyle name="SAS FM Column drillable header 4 12" xfId="10193"/>
    <cellStyle name="SAS FM Column drillable header 4 2" xfId="10466"/>
    <cellStyle name="SAS FM Column drillable header 4 3" xfId="8796"/>
    <cellStyle name="SAS FM Column drillable header 4 4" xfId="10321"/>
    <cellStyle name="SAS FM Column drillable header 4 5" xfId="11964"/>
    <cellStyle name="SAS FM Column drillable header 4 6" xfId="9088"/>
    <cellStyle name="SAS FM Column drillable header 4 7" xfId="7236"/>
    <cellStyle name="SAS FM Column drillable header 4 8" xfId="12664"/>
    <cellStyle name="SAS FM Column drillable header 4 9" xfId="13731"/>
    <cellStyle name="SAS FM Column drillable header 5" xfId="10462"/>
    <cellStyle name="SAS FM Column drillable header 6" xfId="8800"/>
    <cellStyle name="SAS FM Column drillable header 7" xfId="10319"/>
    <cellStyle name="SAS FM Column drillable header 8" xfId="11966"/>
    <cellStyle name="SAS FM Column drillable header 9" xfId="9091"/>
    <cellStyle name="SAS FM Column drillable header_ PR SAS" xfId="5679"/>
    <cellStyle name="SAS FM Column header" xfId="5680"/>
    <cellStyle name="SAS FM Column header 10" xfId="8520"/>
    <cellStyle name="SAS FM Column header 11" xfId="9701"/>
    <cellStyle name="SAS FM Column header 12" xfId="8657"/>
    <cellStyle name="SAS FM Column header 13" xfId="12289"/>
    <cellStyle name="SAS FM Column header 14" xfId="13685"/>
    <cellStyle name="SAS FM Column header 15" xfId="8585"/>
    <cellStyle name="SAS FM Column header 2" xfId="5681"/>
    <cellStyle name="SAS FM Column header 2 10" xfId="13514"/>
    <cellStyle name="SAS FM Column header 2 11" xfId="11905"/>
    <cellStyle name="SAS FM Column header 2 12" xfId="15409"/>
    <cellStyle name="SAS FM Column header 2 2" xfId="10468"/>
    <cellStyle name="SAS FM Column header 2 3" xfId="8794"/>
    <cellStyle name="SAS FM Column header 2 4" xfId="10323"/>
    <cellStyle name="SAS FM Column header 2 5" xfId="9896"/>
    <cellStyle name="SAS FM Column header 2 6" xfId="7109"/>
    <cellStyle name="SAS FM Column header 2 7" xfId="7496"/>
    <cellStyle name="SAS FM Column header 2 8" xfId="9702"/>
    <cellStyle name="SAS FM Column header 2 9" xfId="8656"/>
    <cellStyle name="SAS FM Column header 3" xfId="5682"/>
    <cellStyle name="SAS FM Column header 3 10" xfId="8655"/>
    <cellStyle name="SAS FM Column header 3 11" xfId="13513"/>
    <cellStyle name="SAS FM Column header 3 12" xfId="13686"/>
    <cellStyle name="SAS FM Column header 3 13" xfId="9608"/>
    <cellStyle name="SAS FM Column header 3 2" xfId="5683"/>
    <cellStyle name="SAS FM Column header 3 2 10" xfId="11560"/>
    <cellStyle name="SAS FM Column header 3 2 11" xfId="13687"/>
    <cellStyle name="SAS FM Column header 3 2 12" xfId="9609"/>
    <cellStyle name="SAS FM Column header 3 2 2" xfId="10470"/>
    <cellStyle name="SAS FM Column header 3 2 3" xfId="8792"/>
    <cellStyle name="SAS FM Column header 3 2 4" xfId="7482"/>
    <cellStyle name="SAS FM Column header 3 2 5" xfId="11963"/>
    <cellStyle name="SAS FM Column header 3 2 6" xfId="9085"/>
    <cellStyle name="SAS FM Column header 3 2 7" xfId="9425"/>
    <cellStyle name="SAS FM Column header 3 2 8" xfId="9704"/>
    <cellStyle name="SAS FM Column header 3 2 9" xfId="10992"/>
    <cellStyle name="SAS FM Column header 3 3" xfId="10469"/>
    <cellStyle name="SAS FM Column header 3 4" xfId="8793"/>
    <cellStyle name="SAS FM Column header 3 5" xfId="10324"/>
    <cellStyle name="SAS FM Column header 3 6" xfId="12944"/>
    <cellStyle name="SAS FM Column header 3 7" xfId="9086"/>
    <cellStyle name="SAS FM Column header 3 8" xfId="9426"/>
    <cellStyle name="SAS FM Column header 3 9" xfId="9703"/>
    <cellStyle name="SAS FM Column header 3_ДДС_Прямой" xfId="5684"/>
    <cellStyle name="SAS FM Column header 4" xfId="5685"/>
    <cellStyle name="SAS FM Column header 4 10" xfId="12984"/>
    <cellStyle name="SAS FM Column header 4 11" xfId="15170"/>
    <cellStyle name="SAS FM Column header 4 12" xfId="8586"/>
    <cellStyle name="SAS FM Column header 4 2" xfId="10471"/>
    <cellStyle name="SAS FM Column header 4 3" xfId="8791"/>
    <cellStyle name="SAS FM Column header 4 4" xfId="8312"/>
    <cellStyle name="SAS FM Column header 4 5" xfId="11936"/>
    <cellStyle name="SAS FM Column header 4 6" xfId="7108"/>
    <cellStyle name="SAS FM Column header 4 7" xfId="8607"/>
    <cellStyle name="SAS FM Column header 4 8" xfId="9705"/>
    <cellStyle name="SAS FM Column header 4 9" xfId="8654"/>
    <cellStyle name="SAS FM Column header 5" xfId="10467"/>
    <cellStyle name="SAS FM Column header 6" xfId="8795"/>
    <cellStyle name="SAS FM Column header 7" xfId="10322"/>
    <cellStyle name="SAS FM Column header 8" xfId="9895"/>
    <cellStyle name="SAS FM Column header 9" xfId="9087"/>
    <cellStyle name="SAS FM Column header_ PR SAS" xfId="5686"/>
    <cellStyle name="SAS FM Drill path" xfId="5687"/>
    <cellStyle name="SAS FM Drill path 2" xfId="5688"/>
    <cellStyle name="SAS FM Drill path_2014" xfId="5689"/>
    <cellStyle name="SAS FM Invalid data cell" xfId="5690"/>
    <cellStyle name="SAS FM Invalid data cell 2" xfId="5691"/>
    <cellStyle name="SAS FM Invalid data cell 2 2" xfId="8787"/>
    <cellStyle name="SAS FM Invalid data cell 2 3" xfId="8314"/>
    <cellStyle name="SAS FM Invalid data cell 2 4" xfId="11339"/>
    <cellStyle name="SAS FM Invalid data cell 2 5" xfId="12603"/>
    <cellStyle name="SAS FM Invalid data cell 3" xfId="5692"/>
    <cellStyle name="SAS FM Invalid data cell 3 2" xfId="8786"/>
    <cellStyle name="SAS FM Invalid data cell 3 3" xfId="8315"/>
    <cellStyle name="SAS FM Invalid data cell 3 4" xfId="9188"/>
    <cellStyle name="SAS FM Invalid data cell 3 5" xfId="9080"/>
    <cellStyle name="SAS FM Invalid data cell 4" xfId="5693"/>
    <cellStyle name="SAS FM Invalid data cell 4 2" xfId="8785"/>
    <cellStyle name="SAS FM Invalid data cell 4 3" xfId="8316"/>
    <cellStyle name="SAS FM Invalid data cell 4 4" xfId="9187"/>
    <cellStyle name="SAS FM Invalid data cell 4 5" xfId="9079"/>
    <cellStyle name="SAS FM Invalid data cell 5" xfId="5694"/>
    <cellStyle name="SAS FM Invalid data cell 5 2" xfId="8784"/>
    <cellStyle name="SAS FM Invalid data cell 5 3" xfId="8317"/>
    <cellStyle name="SAS FM Invalid data cell 5 4" xfId="9186"/>
    <cellStyle name="SAS FM Invalid data cell 5 5" xfId="7107"/>
    <cellStyle name="SAS FM Invalid data cell 6" xfId="8788"/>
    <cellStyle name="SAS FM Invalid data cell 7" xfId="8313"/>
    <cellStyle name="SAS FM Invalid data cell 8" xfId="9190"/>
    <cellStyle name="SAS FM Invalid data cell 9" xfId="9081"/>
    <cellStyle name="SAS FM Invalid data cell_08.05.13 (2)" xfId="5695"/>
    <cellStyle name="SAS FM No query data cell" xfId="5696"/>
    <cellStyle name="SAS FM No query data cell 2" xfId="5697"/>
    <cellStyle name="SAS FM No query data cell 2 2" xfId="8782"/>
    <cellStyle name="SAS FM No query data cell 2 3" xfId="7484"/>
    <cellStyle name="SAS FM No query data cell 2 4" xfId="9184"/>
    <cellStyle name="SAS FM No query data cell 2 5" xfId="11296"/>
    <cellStyle name="SAS FM No query data cell 3" xfId="5698"/>
    <cellStyle name="SAS FM No query data cell 3 2" xfId="8781"/>
    <cellStyle name="SAS FM No query data cell 3 3" xfId="10327"/>
    <cellStyle name="SAS FM No query data cell 3 4" xfId="9183"/>
    <cellStyle name="SAS FM No query data cell 3 5" xfId="12602"/>
    <cellStyle name="SAS FM No query data cell 4" xfId="8783"/>
    <cellStyle name="SAS FM No query data cell 5" xfId="7483"/>
    <cellStyle name="SAS FM No query data cell 6" xfId="9185"/>
    <cellStyle name="SAS FM No query data cell 7" xfId="11297"/>
    <cellStyle name="SAS FM No query data cell_Capex" xfId="5699"/>
    <cellStyle name="SAS FM Protected member data cell" xfId="5700"/>
    <cellStyle name="SAS FM Protected member data cell 2" xfId="5701"/>
    <cellStyle name="SAS FM Protected member data cell 2 2" xfId="8779"/>
    <cellStyle name="SAS FM Protected member data cell 2 3" xfId="8318"/>
    <cellStyle name="SAS FM Protected member data cell 2 4" xfId="9181"/>
    <cellStyle name="SAS FM Protected member data cell 2 5" xfId="7098"/>
    <cellStyle name="SAS FM Protected member data cell 3" xfId="5702"/>
    <cellStyle name="SAS FM Protected member data cell 3 2" xfId="8778"/>
    <cellStyle name="SAS FM Protected member data cell 3 3" xfId="7485"/>
    <cellStyle name="SAS FM Protected member data cell 3 4" xfId="9180"/>
    <cellStyle name="SAS FM Protected member data cell 3 5" xfId="7097"/>
    <cellStyle name="SAS FM Protected member data cell 4" xfId="8780"/>
    <cellStyle name="SAS FM Protected member data cell 5" xfId="11558"/>
    <cellStyle name="SAS FM Protected member data cell 6" xfId="9182"/>
    <cellStyle name="SAS FM Protected member data cell 7" xfId="7099"/>
    <cellStyle name="SAS FM Protected member data cell_Capex" xfId="5703"/>
    <cellStyle name="SAS FM Read-only data cell (data entry table)" xfId="5704"/>
    <cellStyle name="SAS FM Read-only data cell (data entry table) 10" xfId="7096"/>
    <cellStyle name="SAS FM Read-only data cell (data entry table) 2" xfId="5705"/>
    <cellStyle name="SAS FM Read-only data cell (data entry table) 2 2" xfId="8776"/>
    <cellStyle name="SAS FM Read-only data cell (data entry table) 2 3" xfId="10329"/>
    <cellStyle name="SAS FM Read-only data cell (data entry table) 2 4" xfId="11337"/>
    <cellStyle name="SAS FM Read-only data cell (data entry table) 2 5" xfId="7095"/>
    <cellStyle name="SAS FM Read-only data cell (data entry table) 3" xfId="5706"/>
    <cellStyle name="SAS FM Read-only data cell (data entry table) 3 2" xfId="5707"/>
    <cellStyle name="SAS FM Read-only data cell (data entry table) 3 2 2" xfId="8774"/>
    <cellStyle name="SAS FM Read-only data cell (data entry table) 3 2 3" xfId="7487"/>
    <cellStyle name="SAS FM Read-only data cell (data entry table) 3 2 4" xfId="7117"/>
    <cellStyle name="SAS FM Read-only data cell (data entry table) 3 2 5" xfId="12601"/>
    <cellStyle name="SAS FM Read-only data cell (data entry table) 3 3" xfId="5708"/>
    <cellStyle name="SAS FM Read-only data cell (data entry table) 3 3 2" xfId="8773"/>
    <cellStyle name="SAS FM Read-only data cell (data entry table) 3 3 3" xfId="10330"/>
    <cellStyle name="SAS FM Read-only data cell (data entry table) 3 3 4" xfId="11336"/>
    <cellStyle name="SAS FM Read-only data cell (data entry table) 3 3 5" xfId="7093"/>
    <cellStyle name="SAS FM Read-only data cell (data entry table) 3 4" xfId="8775"/>
    <cellStyle name="SAS FM Read-only data cell (data entry table) 3 5" xfId="7486"/>
    <cellStyle name="SAS FM Read-only data cell (data entry table) 3 6" xfId="7118"/>
    <cellStyle name="SAS FM Read-only data cell (data entry table) 3 7" xfId="7094"/>
    <cellStyle name="SAS FM Read-only data cell (data entry table) 3_PL" xfId="5709"/>
    <cellStyle name="SAS FM Read-only data cell (data entry table) 4" xfId="5710"/>
    <cellStyle name="SAS FM Read-only data cell (data entry table) 4 2" xfId="7043"/>
    <cellStyle name="SAS FM Read-only data cell (data entry table) 4 3" xfId="10331"/>
    <cellStyle name="SAS FM Read-only data cell (data entry table) 4 4" xfId="7116"/>
    <cellStyle name="SAS FM Read-only data cell (data entry table) 4 5" xfId="11295"/>
    <cellStyle name="SAS FM Read-only data cell (data entry table) 5" xfId="5711"/>
    <cellStyle name="SAS FM Read-only data cell (data entry table) 5 2" xfId="8772"/>
    <cellStyle name="SAS FM Read-only data cell (data entry table) 5 3" xfId="10332"/>
    <cellStyle name="SAS FM Read-only data cell (data entry table) 5 4" xfId="9179"/>
    <cellStyle name="SAS FM Read-only data cell (data entry table) 5 5" xfId="11294"/>
    <cellStyle name="SAS FM Read-only data cell (data entry table) 6" xfId="8777"/>
    <cellStyle name="SAS FM Read-only data cell (data entry table) 7" xfId="10328"/>
    <cellStyle name="SAS FM Read-only data cell (data entry table) 8" xfId="11338"/>
    <cellStyle name="SAS FM Read-only data cell (data entry table) 9" xfId="7317"/>
    <cellStyle name="SAS FM Read-only data cell (data entry table)_08.05.13 (2)" xfId="5712"/>
    <cellStyle name="SAS FM Read-only data cell (read-only table)" xfId="13"/>
    <cellStyle name="SAS FM Read-only data cell (read-only table) 10" xfId="11795"/>
    <cellStyle name="SAS FM Read-only data cell (read-only table) 11" xfId="12817"/>
    <cellStyle name="SAS FM Read-only data cell (read-only table) 12" xfId="12858"/>
    <cellStyle name="SAS FM Read-only data cell (read-only table) 2" xfId="814"/>
    <cellStyle name="SAS FM Read-only data cell (read-only table) 2 2" xfId="815"/>
    <cellStyle name="SAS FM Read-only data cell (read-only table) 2 2 2" xfId="816"/>
    <cellStyle name="SAS FM Read-only data cell (read-only table) 2 2 2 2" xfId="817"/>
    <cellStyle name="SAS FM Read-only data cell (read-only table) 2 2 2 2 2" xfId="818"/>
    <cellStyle name="SAS FM Read-only data cell (read-only table) 2 2 2 2 2 2" xfId="11199"/>
    <cellStyle name="SAS FM Read-only data cell (read-only table) 2 2 2 2 2 3" xfId="11790"/>
    <cellStyle name="SAS FM Read-only data cell (read-only table) 2 2 2 2 2 4" xfId="1275"/>
    <cellStyle name="SAS FM Read-only data cell (read-only table) 2 2 2 2 2 5" xfId="10103"/>
    <cellStyle name="SAS FM Read-only data cell (read-only table) 2 2 2 2 3" xfId="819"/>
    <cellStyle name="SAS FM Read-only data cell (read-only table) 2 2 2 2 3 2" xfId="11198"/>
    <cellStyle name="SAS FM Read-only data cell (read-only table) 2 2 2 2 3 3" xfId="11789"/>
    <cellStyle name="SAS FM Read-only data cell (read-only table) 2 2 2 2 3 4" xfId="12813"/>
    <cellStyle name="SAS FM Read-only data cell (read-only table) 2 2 2 2 3 5" xfId="7376"/>
    <cellStyle name="SAS FM Read-only data cell (read-only table) 2 2 2 2 4" xfId="820"/>
    <cellStyle name="SAS FM Read-only data cell (read-only table) 2 2 2 2 4 2" xfId="11197"/>
    <cellStyle name="SAS FM Read-only data cell (read-only table) 2 2 2 2 4 3" xfId="11788"/>
    <cellStyle name="SAS FM Read-only data cell (read-only table) 2 2 2 2 4 4" xfId="12812"/>
    <cellStyle name="SAS FM Read-only data cell (read-only table) 2 2 2 2 4 5" xfId="11849"/>
    <cellStyle name="SAS FM Read-only data cell (read-only table) 2 2 2 2 5" xfId="821"/>
    <cellStyle name="SAS FM Read-only data cell (read-only table) 2 2 2 2 5 2" xfId="11196"/>
    <cellStyle name="SAS FM Read-only data cell (read-only table) 2 2 2 2 5 3" xfId="11787"/>
    <cellStyle name="SAS FM Read-only data cell (read-only table) 2 2 2 2 5 4" xfId="12811"/>
    <cellStyle name="SAS FM Read-only data cell (read-only table) 2 2 2 2 5 5" xfId="11850"/>
    <cellStyle name="SAS FM Read-only data cell (read-only table) 2 2 2 2 6" xfId="11200"/>
    <cellStyle name="SAS FM Read-only data cell (read-only table) 2 2 2 2 7" xfId="11791"/>
    <cellStyle name="SAS FM Read-only data cell (read-only table) 2 2 2 2 8" xfId="10929"/>
    <cellStyle name="SAS FM Read-only data cell (read-only table) 2 2 2 2 9" xfId="10104"/>
    <cellStyle name="SAS FM Read-only data cell (read-only table) 2 2 2 3" xfId="11201"/>
    <cellStyle name="SAS FM Read-only data cell (read-only table) 2 2 2 4" xfId="11792"/>
    <cellStyle name="SAS FM Read-only data cell (read-only table) 2 2 2 5" xfId="12814"/>
    <cellStyle name="SAS FM Read-only data cell (read-only table) 2 2 2 6" xfId="10105"/>
    <cellStyle name="SAS FM Read-only data cell (read-only table) 2 2 3" xfId="822"/>
    <cellStyle name="SAS FM Read-only data cell (read-only table) 2 2 3 2" xfId="823"/>
    <cellStyle name="SAS FM Read-only data cell (read-only table) 2 2 3 2 2" xfId="11194"/>
    <cellStyle name="SAS FM Read-only data cell (read-only table) 2 2 3 2 3" xfId="11786"/>
    <cellStyle name="SAS FM Read-only data cell (read-only table) 2 2 3 2 4" xfId="12809"/>
    <cellStyle name="SAS FM Read-only data cell (read-only table) 2 2 3 2 5" xfId="10102"/>
    <cellStyle name="SAS FM Read-only data cell (read-only table) 2 2 3 3" xfId="824"/>
    <cellStyle name="SAS FM Read-only data cell (read-only table) 2 2 3 3 2" xfId="11193"/>
    <cellStyle name="SAS FM Read-only data cell (read-only table) 2 2 3 3 3" xfId="11785"/>
    <cellStyle name="SAS FM Read-only data cell (read-only table) 2 2 3 3 4" xfId="12808"/>
    <cellStyle name="SAS FM Read-only data cell (read-only table) 2 2 3 3 5" xfId="13139"/>
    <cellStyle name="SAS FM Read-only data cell (read-only table) 2 2 3 4" xfId="825"/>
    <cellStyle name="SAS FM Read-only data cell (read-only table) 2 2 3 4 2" xfId="11192"/>
    <cellStyle name="SAS FM Read-only data cell (read-only table) 2 2 3 4 3" xfId="7547"/>
    <cellStyle name="SAS FM Read-only data cell (read-only table) 2 2 3 4 4" xfId="12807"/>
    <cellStyle name="SAS FM Read-only data cell (read-only table) 2 2 3 4 5" xfId="10101"/>
    <cellStyle name="SAS FM Read-only data cell (read-only table) 2 2 3 5" xfId="826"/>
    <cellStyle name="SAS FM Read-only data cell (read-only table) 2 2 3 5 2" xfId="11191"/>
    <cellStyle name="SAS FM Read-only data cell (read-only table) 2 2 3 5 3" xfId="11784"/>
    <cellStyle name="SAS FM Read-only data cell (read-only table) 2 2 3 5 4" xfId="12806"/>
    <cellStyle name="SAS FM Read-only data cell (read-only table) 2 2 3 5 5" xfId="12970"/>
    <cellStyle name="SAS FM Read-only data cell (read-only table) 2 2 3 6" xfId="11195"/>
    <cellStyle name="SAS FM Read-only data cell (read-only table) 2 2 3 7" xfId="7525"/>
    <cellStyle name="SAS FM Read-only data cell (read-only table) 2 2 3 8" xfId="12810"/>
    <cellStyle name="SAS FM Read-only data cell (read-only table) 2 2 3 9" xfId="7375"/>
    <cellStyle name="SAS FM Read-only data cell (read-only table) 2 2 4" xfId="11202"/>
    <cellStyle name="SAS FM Read-only data cell (read-only table) 2 2 5" xfId="11793"/>
    <cellStyle name="SAS FM Read-only data cell (read-only table) 2 2 6" xfId="12815"/>
    <cellStyle name="SAS FM Read-only data cell (read-only table) 2 2 7" xfId="10106"/>
    <cellStyle name="SAS FM Read-only data cell (read-only table) 2 3" xfId="827"/>
    <cellStyle name="SAS FM Read-only data cell (read-only table) 2 3 2" xfId="828"/>
    <cellStyle name="SAS FM Read-only data cell (read-only table) 2 3 2 2" xfId="829"/>
    <cellStyle name="SAS FM Read-only data cell (read-only table) 2 3 2 2 2" xfId="11189"/>
    <cellStyle name="SAS FM Read-only data cell (read-only table) 2 3 2 2 3" xfId="11782"/>
    <cellStyle name="SAS FM Read-only data cell (read-only table) 2 3 2 2 4" xfId="12803"/>
    <cellStyle name="SAS FM Read-only data cell (read-only table) 2 3 2 2 5" xfId="7512"/>
    <cellStyle name="SAS FM Read-only data cell (read-only table) 2 3 2 3" xfId="830"/>
    <cellStyle name="SAS FM Read-only data cell (read-only table) 2 3 2 3 2" xfId="7953"/>
    <cellStyle name="SAS FM Read-only data cell (read-only table) 2 3 2 3 3" xfId="11781"/>
    <cellStyle name="SAS FM Read-only data cell (read-only table) 2 3 2 3 4" xfId="12802"/>
    <cellStyle name="SAS FM Read-only data cell (read-only table) 2 3 2 3 5" xfId="10100"/>
    <cellStyle name="SAS FM Read-only data cell (read-only table) 2 3 2 4" xfId="831"/>
    <cellStyle name="SAS FM Read-only data cell (read-only table) 2 3 2 4 2" xfId="11188"/>
    <cellStyle name="SAS FM Read-only data cell (read-only table) 2 3 2 4 3" xfId="10831"/>
    <cellStyle name="SAS FM Read-only data cell (read-only table) 2 3 2 4 4" xfId="12801"/>
    <cellStyle name="SAS FM Read-only data cell (read-only table) 2 3 2 4 5" xfId="10099"/>
    <cellStyle name="SAS FM Read-only data cell (read-only table) 2 3 2 5" xfId="832"/>
    <cellStyle name="SAS FM Read-only data cell (read-only table) 2 3 2 5 2" xfId="11187"/>
    <cellStyle name="SAS FM Read-only data cell (read-only table) 2 3 2 5 3" xfId="11780"/>
    <cellStyle name="SAS FM Read-only data cell (read-only table) 2 3 2 5 4" xfId="12800"/>
    <cellStyle name="SAS FM Read-only data cell (read-only table) 2 3 2 5 5" xfId="11851"/>
    <cellStyle name="SAS FM Read-only data cell (read-only table) 2 3 2 6" xfId="11190"/>
    <cellStyle name="SAS FM Read-only data cell (read-only table) 2 3 2 7" xfId="7548"/>
    <cellStyle name="SAS FM Read-only data cell (read-only table) 2 3 2 8" xfId="12804"/>
    <cellStyle name="SAS FM Read-only data cell (read-only table) 2 3 2 9" xfId="13141"/>
    <cellStyle name="SAS FM Read-only data cell (read-only table) 2 3 3" xfId="8412"/>
    <cellStyle name="SAS FM Read-only data cell (read-only table) 2 3 4" xfId="11783"/>
    <cellStyle name="SAS FM Read-only data cell (read-only table) 2 3 5" xfId="12805"/>
    <cellStyle name="SAS FM Read-only data cell (read-only table) 2 3 6" xfId="13140"/>
    <cellStyle name="SAS FM Read-only data cell (read-only table) 2 4" xfId="833"/>
    <cellStyle name="SAS FM Read-only data cell (read-only table) 2 4 2" xfId="834"/>
    <cellStyle name="SAS FM Read-only data cell (read-only table) 2 4 2 2" xfId="11185"/>
    <cellStyle name="SAS FM Read-only data cell (read-only table) 2 4 2 3" xfId="10832"/>
    <cellStyle name="SAS FM Read-only data cell (read-only table) 2 4 2 4" xfId="12798"/>
    <cellStyle name="SAS FM Read-only data cell (read-only table) 2 4 2 5" xfId="8730"/>
    <cellStyle name="SAS FM Read-only data cell (read-only table) 2 4 3" xfId="835"/>
    <cellStyle name="SAS FM Read-only data cell (read-only table) 2 4 3 2" xfId="11184"/>
    <cellStyle name="SAS FM Read-only data cell (read-only table) 2 4 3 3" xfId="11778"/>
    <cellStyle name="SAS FM Read-only data cell (read-only table) 2 4 3 4" xfId="12797"/>
    <cellStyle name="SAS FM Read-only data cell (read-only table) 2 4 3 5" xfId="8729"/>
    <cellStyle name="SAS FM Read-only data cell (read-only table) 2 4 4" xfId="836"/>
    <cellStyle name="SAS FM Read-only data cell (read-only table) 2 4 4 2" xfId="11183"/>
    <cellStyle name="SAS FM Read-only data cell (read-only table) 2 4 4 3" xfId="11777"/>
    <cellStyle name="SAS FM Read-only data cell (read-only table) 2 4 4 4" xfId="12796"/>
    <cellStyle name="SAS FM Read-only data cell (read-only table) 2 4 4 5" xfId="10097"/>
    <cellStyle name="SAS FM Read-only data cell (read-only table) 2 4 5" xfId="837"/>
    <cellStyle name="SAS FM Read-only data cell (read-only table) 2 4 5 2" xfId="11182"/>
    <cellStyle name="SAS FM Read-only data cell (read-only table) 2 4 5 3" xfId="11776"/>
    <cellStyle name="SAS FM Read-only data cell (read-only table) 2 4 5 4" xfId="12795"/>
    <cellStyle name="SAS FM Read-only data cell (read-only table) 2 4 5 5" xfId="8728"/>
    <cellStyle name="SAS FM Read-only data cell (read-only table) 2 4 6" xfId="11186"/>
    <cellStyle name="SAS FM Read-only data cell (read-only table) 2 4 7" xfId="11779"/>
    <cellStyle name="SAS FM Read-only data cell (read-only table) 2 4 8" xfId="12799"/>
    <cellStyle name="SAS FM Read-only data cell (read-only table) 2 4 9" xfId="10098"/>
    <cellStyle name="SAS FM Read-only data cell (read-only table) 2 5" xfId="838"/>
    <cellStyle name="SAS FM Read-only data cell (read-only table) 2 5 2" xfId="11181"/>
    <cellStyle name="SAS FM Read-only data cell (read-only table) 2 5 3" xfId="11775"/>
    <cellStyle name="SAS FM Read-only data cell (read-only table) 2 5 4" xfId="12794"/>
    <cellStyle name="SAS FM Read-only data cell (read-only table) 2 5 5" xfId="12969"/>
    <cellStyle name="SAS FM Read-only data cell (read-only table) 2 6" xfId="11203"/>
    <cellStyle name="SAS FM Read-only data cell (read-only table) 2 7" xfId="11794"/>
    <cellStyle name="SAS FM Read-only data cell (read-only table) 2 8" xfId="12816"/>
    <cellStyle name="SAS FM Read-only data cell (read-only table) 2 9" xfId="10107"/>
    <cellStyle name="SAS FM Read-only data cell (read-only table) 3" xfId="25"/>
    <cellStyle name="SAS FM Read-only data cell (read-only table) 3 10" xfId="12793"/>
    <cellStyle name="SAS FM Read-only data cell (read-only table) 3 11" xfId="16095"/>
    <cellStyle name="SAS FM Read-only data cell (read-only table) 3 2" xfId="840"/>
    <cellStyle name="SAS FM Read-only data cell (read-only table) 3 2 2" xfId="841"/>
    <cellStyle name="SAS FM Read-only data cell (read-only table) 3 2 2 2" xfId="842"/>
    <cellStyle name="SAS FM Read-only data cell (read-only table) 3 2 2 2 2" xfId="843"/>
    <cellStyle name="SAS FM Read-only data cell (read-only table) 3 2 2 2 2 2" xfId="844"/>
    <cellStyle name="SAS FM Read-only data cell (read-only table) 3 2 2 2 2 2 2" xfId="11177"/>
    <cellStyle name="SAS FM Read-only data cell (read-only table) 3 2 2 2 2 2 3" xfId="11769"/>
    <cellStyle name="SAS FM Read-only data cell (read-only table) 3 2 2 2 2 2 4" xfId="12790"/>
    <cellStyle name="SAS FM Read-only data cell (read-only table) 3 2 2 2 2 2 5" xfId="11852"/>
    <cellStyle name="SAS FM Read-only data cell (read-only table) 3 2 2 2 2 3" xfId="845"/>
    <cellStyle name="SAS FM Read-only data cell (read-only table) 3 2 2 2 2 3 2" xfId="11176"/>
    <cellStyle name="SAS FM Read-only data cell (read-only table) 3 2 2 2 2 3 3" xfId="11768"/>
    <cellStyle name="SAS FM Read-only data cell (read-only table) 3 2 2 2 2 3 4" xfId="12789"/>
    <cellStyle name="SAS FM Read-only data cell (read-only table) 3 2 2 2 2 3 5" xfId="11853"/>
    <cellStyle name="SAS FM Read-only data cell (read-only table) 3 2 2 2 2 4" xfId="846"/>
    <cellStyle name="SAS FM Read-only data cell (read-only table) 3 2 2 2 2 4 2" xfId="11175"/>
    <cellStyle name="SAS FM Read-only data cell (read-only table) 3 2 2 2 2 4 3" xfId="11767"/>
    <cellStyle name="SAS FM Read-only data cell (read-only table) 3 2 2 2 2 4 4" xfId="12788"/>
    <cellStyle name="SAS FM Read-only data cell (read-only table) 3 2 2 2 2 4 5" xfId="11854"/>
    <cellStyle name="SAS FM Read-only data cell (read-only table) 3 2 2 2 2 5" xfId="847"/>
    <cellStyle name="SAS FM Read-only data cell (read-only table) 3 2 2 2 2 5 2" xfId="11174"/>
    <cellStyle name="SAS FM Read-only data cell (read-only table) 3 2 2 2 2 5 3" xfId="11766"/>
    <cellStyle name="SAS FM Read-only data cell (read-only table) 3 2 2 2 2 5 4" xfId="12787"/>
    <cellStyle name="SAS FM Read-only data cell (read-only table) 3 2 2 2 2 5 5" xfId="11874"/>
    <cellStyle name="SAS FM Read-only data cell (read-only table) 3 2 2 2 2 6" xfId="11178"/>
    <cellStyle name="SAS FM Read-only data cell (read-only table) 3 2 2 2 2 7" xfId="11770"/>
    <cellStyle name="SAS FM Read-only data cell (read-only table) 3 2 2 2 2 8" xfId="12791"/>
    <cellStyle name="SAS FM Read-only data cell (read-only table) 3 2 2 2 2 9" xfId="12966"/>
    <cellStyle name="SAS FM Read-only data cell (read-only table) 3 2 2 2 3" xfId="11179"/>
    <cellStyle name="SAS FM Read-only data cell (read-only table) 3 2 2 2 4" xfId="11771"/>
    <cellStyle name="SAS FM Read-only data cell (read-only table) 3 2 2 2 5" xfId="12792"/>
    <cellStyle name="SAS FM Read-only data cell (read-only table) 3 2 2 2 6" xfId="10096"/>
    <cellStyle name="SAS FM Read-only data cell (read-only table) 3 2 2 3" xfId="848"/>
    <cellStyle name="SAS FM Read-only data cell (read-only table) 3 2 2 3 2" xfId="849"/>
    <cellStyle name="SAS FM Read-only data cell (read-only table) 3 2 2 3 2 2" xfId="11172"/>
    <cellStyle name="SAS FM Read-only data cell (read-only table) 3 2 2 3 2 3" xfId="11764"/>
    <cellStyle name="SAS FM Read-only data cell (read-only table) 3 2 2 3 2 4" xfId="12785"/>
    <cellStyle name="SAS FM Read-only data cell (read-only table) 3 2 2 3 2 5" xfId="10088"/>
    <cellStyle name="SAS FM Read-only data cell (read-only table) 3 2 2 3 3" xfId="850"/>
    <cellStyle name="SAS FM Read-only data cell (read-only table) 3 2 2 3 3 2" xfId="11171"/>
    <cellStyle name="SAS FM Read-only data cell (read-only table) 3 2 2 3 3 3" xfId="10833"/>
    <cellStyle name="SAS FM Read-only data cell (read-only table) 3 2 2 3 3 4" xfId="12784"/>
    <cellStyle name="SAS FM Read-only data cell (read-only table) 3 2 2 3 3 5" xfId="10087"/>
    <cellStyle name="SAS FM Read-only data cell (read-only table) 3 2 2 3 4" xfId="851"/>
    <cellStyle name="SAS FM Read-only data cell (read-only table) 3 2 2 3 4 2" xfId="11170"/>
    <cellStyle name="SAS FM Read-only data cell (read-only table) 3 2 2 3 4 3" xfId="11763"/>
    <cellStyle name="SAS FM Read-only data cell (read-only table) 3 2 2 3 4 4" xfId="12783"/>
    <cellStyle name="SAS FM Read-only data cell (read-only table) 3 2 2 3 4 5" xfId="10086"/>
    <cellStyle name="SAS FM Read-only data cell (read-only table) 3 2 2 3 5" xfId="852"/>
    <cellStyle name="SAS FM Read-only data cell (read-only table) 3 2 2 3 5 2" xfId="11169"/>
    <cellStyle name="SAS FM Read-only data cell (read-only table) 3 2 2 3 5 3" xfId="11762"/>
    <cellStyle name="SAS FM Read-only data cell (read-only table) 3 2 2 3 5 4" xfId="12782"/>
    <cellStyle name="SAS FM Read-only data cell (read-only table) 3 2 2 3 5 5" xfId="10085"/>
    <cellStyle name="SAS FM Read-only data cell (read-only table) 3 2 2 3 6" xfId="11173"/>
    <cellStyle name="SAS FM Read-only data cell (read-only table) 3 2 2 3 7" xfId="11765"/>
    <cellStyle name="SAS FM Read-only data cell (read-only table) 3 2 2 3 8" xfId="12786"/>
    <cellStyle name="SAS FM Read-only data cell (read-only table) 3 2 2 3 9" xfId="7373"/>
    <cellStyle name="SAS FM Read-only data cell (read-only table) 3 2 2 4" xfId="11180"/>
    <cellStyle name="SAS FM Read-only data cell (read-only table) 3 2 2 5" xfId="11772"/>
    <cellStyle name="SAS FM Read-only data cell (read-only table) 3 2 2 6" xfId="8556"/>
    <cellStyle name="SAS FM Read-only data cell (read-only table) 3 2 2 7" xfId="12967"/>
    <cellStyle name="SAS FM Read-only data cell (read-only table) 3 2 3" xfId="853"/>
    <cellStyle name="SAS FM Read-only data cell (read-only table) 3 2 3 2" xfId="854"/>
    <cellStyle name="SAS FM Read-only data cell (read-only table) 3 2 3 2 2" xfId="855"/>
    <cellStyle name="SAS FM Read-only data cell (read-only table) 3 2 3 2 2 2" xfId="11166"/>
    <cellStyle name="SAS FM Read-only data cell (read-only table) 3 2 3 2 2 3" xfId="11759"/>
    <cellStyle name="SAS FM Read-only data cell (read-only table) 3 2 3 2 2 4" xfId="12779"/>
    <cellStyle name="SAS FM Read-only data cell (read-only table) 3 2 3 2 2 5" xfId="10082"/>
    <cellStyle name="SAS FM Read-only data cell (read-only table) 3 2 3 2 3" xfId="856"/>
    <cellStyle name="SAS FM Read-only data cell (read-only table) 3 2 3 2 3 2" xfId="11165"/>
    <cellStyle name="SAS FM Read-only data cell (read-only table) 3 2 3 2 3 3" xfId="11758"/>
    <cellStyle name="SAS FM Read-only data cell (read-only table) 3 2 3 2 3 4" xfId="12778"/>
    <cellStyle name="SAS FM Read-only data cell (read-only table) 3 2 3 2 3 5" xfId="10081"/>
    <cellStyle name="SAS FM Read-only data cell (read-only table) 3 2 3 2 4" xfId="857"/>
    <cellStyle name="SAS FM Read-only data cell (read-only table) 3 2 3 2 4 2" xfId="11164"/>
    <cellStyle name="SAS FM Read-only data cell (read-only table) 3 2 3 2 4 3" xfId="11757"/>
    <cellStyle name="SAS FM Read-only data cell (read-only table) 3 2 3 2 4 4" xfId="12777"/>
    <cellStyle name="SAS FM Read-only data cell (read-only table) 3 2 3 2 4 5" xfId="7372"/>
    <cellStyle name="SAS FM Read-only data cell (read-only table) 3 2 3 2 5" xfId="858"/>
    <cellStyle name="SAS FM Read-only data cell (read-only table) 3 2 3 2 5 2" xfId="8432"/>
    <cellStyle name="SAS FM Read-only data cell (read-only table) 3 2 3 2 5 3" xfId="10834"/>
    <cellStyle name="SAS FM Read-only data cell (read-only table) 3 2 3 2 5 4" xfId="12776"/>
    <cellStyle name="SAS FM Read-only data cell (read-only table) 3 2 3 2 5 5" xfId="10080"/>
    <cellStyle name="SAS FM Read-only data cell (read-only table) 3 2 3 2 6" xfId="11167"/>
    <cellStyle name="SAS FM Read-only data cell (read-only table) 3 2 3 2 7" xfId="11760"/>
    <cellStyle name="SAS FM Read-only data cell (read-only table) 3 2 3 2 8" xfId="12780"/>
    <cellStyle name="SAS FM Read-only data cell (read-only table) 3 2 3 2 9" xfId="10083"/>
    <cellStyle name="SAS FM Read-only data cell (read-only table) 3 2 3 3" xfId="11168"/>
    <cellStyle name="SAS FM Read-only data cell (read-only table) 3 2 3 4" xfId="11761"/>
    <cellStyle name="SAS FM Read-only data cell (read-only table) 3 2 3 5" xfId="12781"/>
    <cellStyle name="SAS FM Read-only data cell (read-only table) 3 2 3 6" xfId="10084"/>
    <cellStyle name="SAS FM Read-only data cell (read-only table) 3 2 4" xfId="859"/>
    <cellStyle name="SAS FM Read-only data cell (read-only table) 3 2 4 2" xfId="860"/>
    <cellStyle name="SAS FM Read-only data cell (read-only table) 3 2 4 2 2" xfId="11162"/>
    <cellStyle name="SAS FM Read-only data cell (read-only table) 3 2 4 2 3" xfId="11755"/>
    <cellStyle name="SAS FM Read-only data cell (read-only table) 3 2 4 2 4" xfId="12774"/>
    <cellStyle name="SAS FM Read-only data cell (read-only table) 3 2 4 2 5" xfId="7370"/>
    <cellStyle name="SAS FM Read-only data cell (read-only table) 3 2 4 3" xfId="861"/>
    <cellStyle name="SAS FM Read-only data cell (read-only table) 3 2 4 3 2" xfId="8405"/>
    <cellStyle name="SAS FM Read-only data cell (read-only table) 3 2 4 3 3" xfId="11754"/>
    <cellStyle name="SAS FM Read-only data cell (read-only table) 3 2 4 3 4" xfId="12773"/>
    <cellStyle name="SAS FM Read-only data cell (read-only table) 3 2 4 3 5" xfId="7369"/>
    <cellStyle name="SAS FM Read-only data cell (read-only table) 3 2 4 4" xfId="862"/>
    <cellStyle name="SAS FM Read-only data cell (read-only table) 3 2 4 4 2" xfId="11161"/>
    <cellStyle name="SAS FM Read-only data cell (read-only table) 3 2 4 4 3" xfId="11753"/>
    <cellStyle name="SAS FM Read-only data cell (read-only table) 3 2 4 4 4" xfId="12772"/>
    <cellStyle name="SAS FM Read-only data cell (read-only table) 3 2 4 4 5" xfId="10079"/>
    <cellStyle name="SAS FM Read-only data cell (read-only table) 3 2 4 5" xfId="863"/>
    <cellStyle name="SAS FM Read-only data cell (read-only table) 3 2 4 5 2" xfId="11160"/>
    <cellStyle name="SAS FM Read-only data cell (read-only table) 3 2 4 5 3" xfId="11752"/>
    <cellStyle name="SAS FM Read-only data cell (read-only table) 3 2 4 5 4" xfId="12771"/>
    <cellStyle name="SAS FM Read-only data cell (read-only table) 3 2 4 5 5" xfId="7368"/>
    <cellStyle name="SAS FM Read-only data cell (read-only table) 3 2 4 6" xfId="11163"/>
    <cellStyle name="SAS FM Read-only data cell (read-only table) 3 2 4 7" xfId="11756"/>
    <cellStyle name="SAS FM Read-only data cell (read-only table) 3 2 4 8" xfId="12775"/>
    <cellStyle name="SAS FM Read-only data cell (read-only table) 3 2 4 9" xfId="7371"/>
    <cellStyle name="SAS FM Read-only data cell (read-only table) 3 2 5" xfId="864"/>
    <cellStyle name="SAS FM Read-only data cell (read-only table) 3 2 5 2" xfId="8404"/>
    <cellStyle name="SAS FM Read-only data cell (read-only table) 3 2 5 3" xfId="11751"/>
    <cellStyle name="SAS FM Read-only data cell (read-only table) 3 2 5 4" xfId="12770"/>
    <cellStyle name="SAS FM Read-only data cell (read-only table) 3 2 5 5" xfId="7367"/>
    <cellStyle name="SAS FM Read-only data cell (read-only table) 3 2 6" xfId="7951"/>
    <cellStyle name="SAS FM Read-only data cell (read-only table) 3 2 7" xfId="11773"/>
    <cellStyle name="SAS FM Read-only data cell (read-only table) 3 2 8" xfId="8557"/>
    <cellStyle name="SAS FM Read-only data cell (read-only table) 3 2 9" xfId="13142"/>
    <cellStyle name="SAS FM Read-only data cell (read-only table) 3 3" xfId="865"/>
    <cellStyle name="SAS FM Read-only data cell (read-only table) 3 3 2" xfId="866"/>
    <cellStyle name="SAS FM Read-only data cell (read-only table) 3 3 2 2" xfId="867"/>
    <cellStyle name="SAS FM Read-only data cell (read-only table) 3 3 2 2 2" xfId="868"/>
    <cellStyle name="SAS FM Read-only data cell (read-only table) 3 3 2 2 2 2" xfId="869"/>
    <cellStyle name="SAS FM Read-only data cell (read-only table) 3 3 2 2 2 2 2" xfId="11156"/>
    <cellStyle name="SAS FM Read-only data cell (read-only table) 3 3 2 2 2 2 3" xfId="11746"/>
    <cellStyle name="SAS FM Read-only data cell (read-only table) 3 3 2 2 2 2 4" xfId="12765"/>
    <cellStyle name="SAS FM Read-only data cell (read-only table) 3 3 2 2 2 2 5" xfId="7366"/>
    <cellStyle name="SAS FM Read-only data cell (read-only table) 3 3 2 2 2 3" xfId="870"/>
    <cellStyle name="SAS FM Read-only data cell (read-only table) 3 3 2 2 2 3 2" xfId="7949"/>
    <cellStyle name="SAS FM Read-only data cell (read-only table) 3 3 2 2 2 3 3" xfId="11745"/>
    <cellStyle name="SAS FM Read-only data cell (read-only table) 3 3 2 2 2 3 4" xfId="12764"/>
    <cellStyle name="SAS FM Read-only data cell (read-only table) 3 3 2 2 2 3 5" xfId="13143"/>
    <cellStyle name="SAS FM Read-only data cell (read-only table) 3 3 2 2 2 4" xfId="871"/>
    <cellStyle name="SAS FM Read-only data cell (read-only table) 3 3 2 2 2 4 2" xfId="11155"/>
    <cellStyle name="SAS FM Read-only data cell (read-only table) 3 3 2 2 2 4 3" xfId="11744"/>
    <cellStyle name="SAS FM Read-only data cell (read-only table) 3 3 2 2 2 4 4" xfId="12763"/>
    <cellStyle name="SAS FM Read-only data cell (read-only table) 3 3 2 2 2 4 5" xfId="13144"/>
    <cellStyle name="SAS FM Read-only data cell (read-only table) 3 3 2 2 2 5" xfId="872"/>
    <cellStyle name="SAS FM Read-only data cell (read-only table) 3 3 2 2 2 5 2" xfId="11154"/>
    <cellStyle name="SAS FM Read-only data cell (read-only table) 3 3 2 2 2 5 3" xfId="11743"/>
    <cellStyle name="SAS FM Read-only data cell (read-only table) 3 3 2 2 2 5 4" xfId="12762"/>
    <cellStyle name="SAS FM Read-only data cell (read-only table) 3 3 2 2 2 5 5" xfId="10074"/>
    <cellStyle name="SAS FM Read-only data cell (read-only table) 3 3 2 2 2 6" xfId="11157"/>
    <cellStyle name="SAS FM Read-only data cell (read-only table) 3 3 2 2 2 7" xfId="11747"/>
    <cellStyle name="SAS FM Read-only data cell (read-only table) 3 3 2 2 2 8" xfId="12766"/>
    <cellStyle name="SAS FM Read-only data cell (read-only table) 3 3 2 2 2 9" xfId="10075"/>
    <cellStyle name="SAS FM Read-only data cell (read-only table) 3 3 2 2 3" xfId="7950"/>
    <cellStyle name="SAS FM Read-only data cell (read-only table) 3 3 2 2 4" xfId="11748"/>
    <cellStyle name="SAS FM Read-only data cell (read-only table) 3 3 2 2 5" xfId="12767"/>
    <cellStyle name="SAS FM Read-only data cell (read-only table) 3 3 2 2 6" xfId="10076"/>
    <cellStyle name="SAS FM Read-only data cell (read-only table) 3 3 2 3" xfId="873"/>
    <cellStyle name="SAS FM Read-only data cell (read-only table) 3 3 2 3 2" xfId="874"/>
    <cellStyle name="SAS FM Read-only data cell (read-only table) 3 3 2 3 2 2" xfId="11152"/>
    <cellStyle name="SAS FM Read-only data cell (read-only table) 3 3 2 3 2 3" xfId="11741"/>
    <cellStyle name="SAS FM Read-only data cell (read-only table) 3 3 2 3 2 4" xfId="12760"/>
    <cellStyle name="SAS FM Read-only data cell (read-only table) 3 3 2 3 2 5" xfId="10072"/>
    <cellStyle name="SAS FM Read-only data cell (read-only table) 3 3 2 3 3" xfId="875"/>
    <cellStyle name="SAS FM Read-only data cell (read-only table) 3 3 2 3 3 2" xfId="11151"/>
    <cellStyle name="SAS FM Read-only data cell (read-only table) 3 3 2 3 3 3" xfId="11740"/>
    <cellStyle name="SAS FM Read-only data cell (read-only table) 3 3 2 3 3 4" xfId="12759"/>
    <cellStyle name="SAS FM Read-only data cell (read-only table) 3 3 2 3 3 5" xfId="7365"/>
    <cellStyle name="SAS FM Read-only data cell (read-only table) 3 3 2 3 4" xfId="876"/>
    <cellStyle name="SAS FM Read-only data cell (read-only table) 3 3 2 3 4 2" xfId="11150"/>
    <cellStyle name="SAS FM Read-only data cell (read-only table) 3 3 2 3 4 3" xfId="11739"/>
    <cellStyle name="SAS FM Read-only data cell (read-only table) 3 3 2 3 4 4" xfId="12758"/>
    <cellStyle name="SAS FM Read-only data cell (read-only table) 3 3 2 3 4 5" xfId="7364"/>
    <cellStyle name="SAS FM Read-only data cell (read-only table) 3 3 2 3 5" xfId="877"/>
    <cellStyle name="SAS FM Read-only data cell (read-only table) 3 3 2 3 5 2" xfId="11149"/>
    <cellStyle name="SAS FM Read-only data cell (read-only table) 3 3 2 3 5 3" xfId="11738"/>
    <cellStyle name="SAS FM Read-only data cell (read-only table) 3 3 2 3 5 4" xfId="12757"/>
    <cellStyle name="SAS FM Read-only data cell (read-only table) 3 3 2 3 5 5" xfId="7363"/>
    <cellStyle name="SAS FM Read-only data cell (read-only table) 3 3 2 3 6" xfId="11153"/>
    <cellStyle name="SAS FM Read-only data cell (read-only table) 3 3 2 3 7" xfId="11742"/>
    <cellStyle name="SAS FM Read-only data cell (read-only table) 3 3 2 3 8" xfId="12761"/>
    <cellStyle name="SAS FM Read-only data cell (read-only table) 3 3 2 3 9" xfId="10073"/>
    <cellStyle name="SAS FM Read-only data cell (read-only table) 3 3 2 4" xfId="11158"/>
    <cellStyle name="SAS FM Read-only data cell (read-only table) 3 3 2 5" xfId="11749"/>
    <cellStyle name="SAS FM Read-only data cell (read-only table) 3 3 2 6" xfId="12768"/>
    <cellStyle name="SAS FM Read-only data cell (read-only table) 3 3 2 7" xfId="10077"/>
    <cellStyle name="SAS FM Read-only data cell (read-only table) 3 3 3" xfId="878"/>
    <cellStyle name="SAS FM Read-only data cell (read-only table) 3 3 3 2" xfId="879"/>
    <cellStyle name="SAS FM Read-only data cell (read-only table) 3 3 3 2 2" xfId="880"/>
    <cellStyle name="SAS FM Read-only data cell (read-only table) 3 3 3 2 2 2" xfId="11146"/>
    <cellStyle name="SAS FM Read-only data cell (read-only table) 3 3 3 2 2 3" xfId="11735"/>
    <cellStyle name="SAS FM Read-only data cell (read-only table) 3 3 3 2 2 4" xfId="12754"/>
    <cellStyle name="SAS FM Read-only data cell (read-only table) 3 3 3 2 2 5" xfId="11008"/>
    <cellStyle name="SAS FM Read-only data cell (read-only table) 3 3 3 2 3" xfId="881"/>
    <cellStyle name="SAS FM Read-only data cell (read-only table) 3 3 3 2 3 2" xfId="11145"/>
    <cellStyle name="SAS FM Read-only data cell (read-only table) 3 3 3 2 3 3" xfId="11734"/>
    <cellStyle name="SAS FM Read-only data cell (read-only table) 3 3 3 2 3 4" xfId="12753"/>
    <cellStyle name="SAS FM Read-only data cell (read-only table) 3 3 3 2 3 5" xfId="10070"/>
    <cellStyle name="SAS FM Read-only data cell (read-only table) 3 3 3 2 4" xfId="882"/>
    <cellStyle name="SAS FM Read-only data cell (read-only table) 3 3 3 2 4 2" xfId="11144"/>
    <cellStyle name="SAS FM Read-only data cell (read-only table) 3 3 3 2 4 3" xfId="11733"/>
    <cellStyle name="SAS FM Read-only data cell (read-only table) 3 3 3 2 4 4" xfId="8982"/>
    <cellStyle name="SAS FM Read-only data cell (read-only table) 3 3 3 2 4 5" xfId="13145"/>
    <cellStyle name="SAS FM Read-only data cell (read-only table) 3 3 3 2 5" xfId="883"/>
    <cellStyle name="SAS FM Read-only data cell (read-only table) 3 3 3 2 5 2" xfId="11143"/>
    <cellStyle name="SAS FM Read-only data cell (read-only table) 3 3 3 2 5 3" xfId="10835"/>
    <cellStyle name="SAS FM Read-only data cell (read-only table) 3 3 3 2 5 4" xfId="12752"/>
    <cellStyle name="SAS FM Read-only data cell (read-only table) 3 3 3 2 5 5" xfId="11875"/>
    <cellStyle name="SAS FM Read-only data cell (read-only table) 3 3 3 2 6" xfId="11147"/>
    <cellStyle name="SAS FM Read-only data cell (read-only table) 3 3 3 2 7" xfId="11736"/>
    <cellStyle name="SAS FM Read-only data cell (read-only table) 3 3 3 2 8" xfId="12755"/>
    <cellStyle name="SAS FM Read-only data cell (read-only table) 3 3 3 2 9" xfId="12965"/>
    <cellStyle name="SAS FM Read-only data cell (read-only table) 3 3 3 3" xfId="11148"/>
    <cellStyle name="SAS FM Read-only data cell (read-only table) 3 3 3 4" xfId="11737"/>
    <cellStyle name="SAS FM Read-only data cell (read-only table) 3 3 3 5" xfId="12756"/>
    <cellStyle name="SAS FM Read-only data cell (read-only table) 3 3 3 6" xfId="10071"/>
    <cellStyle name="SAS FM Read-only data cell (read-only table) 3 3 4" xfId="884"/>
    <cellStyle name="SAS FM Read-only data cell (read-only table) 3 3 4 2" xfId="885"/>
    <cellStyle name="SAS FM Read-only data cell (read-only table) 3 3 4 2 2" xfId="11141"/>
    <cellStyle name="SAS FM Read-only data cell (read-only table) 3 3 4 2 3" xfId="10837"/>
    <cellStyle name="SAS FM Read-only data cell (read-only table) 3 3 4 2 4" xfId="12750"/>
    <cellStyle name="SAS FM Read-only data cell (read-only table) 3 3 4 2 5" xfId="10066"/>
    <cellStyle name="SAS FM Read-only data cell (read-only table) 3 3 4 3" xfId="886"/>
    <cellStyle name="SAS FM Read-only data cell (read-only table) 3 3 4 3 2" xfId="7948"/>
    <cellStyle name="SAS FM Read-only data cell (read-only table) 3 3 4 3 3" xfId="11732"/>
    <cellStyle name="SAS FM Read-only data cell (read-only table) 3 3 4 3 4" xfId="8555"/>
    <cellStyle name="SAS FM Read-only data cell (read-only table) 3 3 4 3 5" xfId="10065"/>
    <cellStyle name="SAS FM Read-only data cell (read-only table) 3 3 4 4" xfId="887"/>
    <cellStyle name="SAS FM Read-only data cell (read-only table) 3 3 4 4 2" xfId="11140"/>
    <cellStyle name="SAS FM Read-only data cell (read-only table) 3 3 4 4 3" xfId="11731"/>
    <cellStyle name="SAS FM Read-only data cell (read-only table) 3 3 4 4 4" xfId="8554"/>
    <cellStyle name="SAS FM Read-only data cell (read-only table) 3 3 4 4 5" xfId="7086"/>
    <cellStyle name="SAS FM Read-only data cell (read-only table) 3 3 4 5" xfId="888"/>
    <cellStyle name="SAS FM Read-only data cell (read-only table) 3 3 4 5 2" xfId="11139"/>
    <cellStyle name="SAS FM Read-only data cell (read-only table) 3 3 4 5 3" xfId="11730"/>
    <cellStyle name="SAS FM Read-only data cell (read-only table) 3 3 4 5 4" xfId="12749"/>
    <cellStyle name="SAS FM Read-only data cell (read-only table) 3 3 4 5 5" xfId="13146"/>
    <cellStyle name="SAS FM Read-only data cell (read-only table) 3 3 4 6" xfId="11142"/>
    <cellStyle name="SAS FM Read-only data cell (read-only table) 3 3 4 7" xfId="10836"/>
    <cellStyle name="SAS FM Read-only data cell (read-only table) 3 3 4 8" xfId="12751"/>
    <cellStyle name="SAS FM Read-only data cell (read-only table) 3 3 4 9" xfId="11876"/>
    <cellStyle name="SAS FM Read-only data cell (read-only table) 3 3 5" xfId="11159"/>
    <cellStyle name="SAS FM Read-only data cell (read-only table) 3 3 6" xfId="11750"/>
    <cellStyle name="SAS FM Read-only data cell (read-only table) 3 3 7" xfId="12769"/>
    <cellStyle name="SAS FM Read-only data cell (read-only table) 3 3 8" xfId="10078"/>
    <cellStyle name="SAS FM Read-only data cell (read-only table) 3 4" xfId="889"/>
    <cellStyle name="SAS FM Read-only data cell (read-only table) 3 4 2" xfId="890"/>
    <cellStyle name="SAS FM Read-only data cell (read-only table) 3 4 2 2" xfId="891"/>
    <cellStyle name="SAS FM Read-only data cell (read-only table) 3 4 2 2 2" xfId="892"/>
    <cellStyle name="SAS FM Read-only data cell (read-only table) 3 4 2 2 2 2" xfId="11135"/>
    <cellStyle name="SAS FM Read-only data cell (read-only table) 3 4 2 2 2 3" xfId="11726"/>
    <cellStyle name="SAS FM Read-only data cell (read-only table) 3 4 2 2 2 4" xfId="12745"/>
    <cellStyle name="SAS FM Read-only data cell (read-only table) 3 4 2 2 2 5" xfId="7360"/>
    <cellStyle name="SAS FM Read-only data cell (read-only table) 3 4 2 2 3" xfId="893"/>
    <cellStyle name="SAS FM Read-only data cell (read-only table) 3 4 2 2 3 2" xfId="11134"/>
    <cellStyle name="SAS FM Read-only data cell (read-only table) 3 4 2 2 3 3" xfId="11725"/>
    <cellStyle name="SAS FM Read-only data cell (read-only table) 3 4 2 2 3 4" xfId="12744"/>
    <cellStyle name="SAS FM Read-only data cell (read-only table) 3 4 2 2 3 5" xfId="7359"/>
    <cellStyle name="SAS FM Read-only data cell (read-only table) 3 4 2 2 4" xfId="894"/>
    <cellStyle name="SAS FM Read-only data cell (read-only table) 3 4 2 2 4 2" xfId="7947"/>
    <cellStyle name="SAS FM Read-only data cell (read-only table) 3 4 2 2 4 3" xfId="11724"/>
    <cellStyle name="SAS FM Read-only data cell (read-only table) 3 4 2 2 4 4" xfId="12743"/>
    <cellStyle name="SAS FM Read-only data cell (read-only table) 3 4 2 2 4 5" xfId="10064"/>
    <cellStyle name="SAS FM Read-only data cell (read-only table) 3 4 2 2 5" xfId="895"/>
    <cellStyle name="SAS FM Read-only data cell (read-only table) 3 4 2 2 5 2" xfId="11133"/>
    <cellStyle name="SAS FM Read-only data cell (read-only table) 3 4 2 2 5 3" xfId="11723"/>
    <cellStyle name="SAS FM Read-only data cell (read-only table) 3 4 2 2 5 4" xfId="1276"/>
    <cellStyle name="SAS FM Read-only data cell (read-only table) 3 4 2 2 5 5" xfId="10063"/>
    <cellStyle name="SAS FM Read-only data cell (read-only table) 3 4 2 2 6" xfId="11136"/>
    <cellStyle name="SAS FM Read-only data cell (read-only table) 3 4 2 2 7" xfId="11727"/>
    <cellStyle name="SAS FM Read-only data cell (read-only table) 3 4 2 2 8" xfId="12746"/>
    <cellStyle name="SAS FM Read-only data cell (read-only table) 3 4 2 2 9" xfId="13147"/>
    <cellStyle name="SAS FM Read-only data cell (read-only table) 3 4 2 3" xfId="11137"/>
    <cellStyle name="SAS FM Read-only data cell (read-only table) 3 4 2 4" xfId="11728"/>
    <cellStyle name="SAS FM Read-only data cell (read-only table) 3 4 2 5" xfId="12747"/>
    <cellStyle name="SAS FM Read-only data cell (read-only table) 3 4 2 6" xfId="7361"/>
    <cellStyle name="SAS FM Read-only data cell (read-only table) 3 4 3" xfId="896"/>
    <cellStyle name="SAS FM Read-only data cell (read-only table) 3 4 3 2" xfId="897"/>
    <cellStyle name="SAS FM Read-only data cell (read-only table) 3 4 3 2 2" xfId="11131"/>
    <cellStyle name="SAS FM Read-only data cell (read-only table) 3 4 3 2 3" xfId="11721"/>
    <cellStyle name="SAS FM Read-only data cell (read-only table) 3 4 3 2 4" xfId="12742"/>
    <cellStyle name="SAS FM Read-only data cell (read-only table) 3 4 3 2 5" xfId="11878"/>
    <cellStyle name="SAS FM Read-only data cell (read-only table) 3 4 3 3" xfId="898"/>
    <cellStyle name="SAS FM Read-only data cell (read-only table) 3 4 3 3 2" xfId="11130"/>
    <cellStyle name="SAS FM Read-only data cell (read-only table) 3 4 3 3 3" xfId="11720"/>
    <cellStyle name="SAS FM Read-only data cell (read-only table) 3 4 3 3 4" xfId="12741"/>
    <cellStyle name="SAS FM Read-only data cell (read-only table) 3 4 3 3 5" xfId="10062"/>
    <cellStyle name="SAS FM Read-only data cell (read-only table) 3 4 3 4" xfId="899"/>
    <cellStyle name="SAS FM Read-only data cell (read-only table) 3 4 3 4 2" xfId="11129"/>
    <cellStyle name="SAS FM Read-only data cell (read-only table) 3 4 3 4 3" xfId="11719"/>
    <cellStyle name="SAS FM Read-only data cell (read-only table) 3 4 3 4 4" xfId="12740"/>
    <cellStyle name="SAS FM Read-only data cell (read-only table) 3 4 3 4 5" xfId="13148"/>
    <cellStyle name="SAS FM Read-only data cell (read-only table) 3 4 3 5" xfId="900"/>
    <cellStyle name="SAS FM Read-only data cell (read-only table) 3 4 3 5 2" xfId="11128"/>
    <cellStyle name="SAS FM Read-only data cell (read-only table) 3 4 3 5 3" xfId="11718"/>
    <cellStyle name="SAS FM Read-only data cell (read-only table) 3 4 3 5 4" xfId="12739"/>
    <cellStyle name="SAS FM Read-only data cell (read-only table) 3 4 3 5 5" xfId="13149"/>
    <cellStyle name="SAS FM Read-only data cell (read-only table) 3 4 3 6" xfId="11132"/>
    <cellStyle name="SAS FM Read-only data cell (read-only table) 3 4 3 7" xfId="11722"/>
    <cellStyle name="SAS FM Read-only data cell (read-only table) 3 4 3 8" xfId="1281"/>
    <cellStyle name="SAS FM Read-only data cell (read-only table) 3 4 3 9" xfId="11877"/>
    <cellStyle name="SAS FM Read-only data cell (read-only table) 3 4 4" xfId="11138"/>
    <cellStyle name="SAS FM Read-only data cell (read-only table) 3 4 5" xfId="11729"/>
    <cellStyle name="SAS FM Read-only data cell (read-only table) 3 4 6" xfId="12748"/>
    <cellStyle name="SAS FM Read-only data cell (read-only table) 3 4 7" xfId="7362"/>
    <cellStyle name="SAS FM Read-only data cell (read-only table) 3 5" xfId="901"/>
    <cellStyle name="SAS FM Read-only data cell (read-only table) 3 5 2" xfId="902"/>
    <cellStyle name="SAS FM Read-only data cell (read-only table) 3 5 2 2" xfId="11126"/>
    <cellStyle name="SAS FM Read-only data cell (read-only table) 3 5 2 3" xfId="11716"/>
    <cellStyle name="SAS FM Read-only data cell (read-only table) 3 5 2 4" xfId="12737"/>
    <cellStyle name="SAS FM Read-only data cell (read-only table) 3 5 2 5" xfId="7358"/>
    <cellStyle name="SAS FM Read-only data cell (read-only table) 3 5 3" xfId="903"/>
    <cellStyle name="SAS FM Read-only data cell (read-only table) 3 5 3 2" xfId="11125"/>
    <cellStyle name="SAS FM Read-only data cell (read-only table) 3 5 3 3" xfId="11715"/>
    <cellStyle name="SAS FM Read-only data cell (read-only table) 3 5 3 4" xfId="12736"/>
    <cellStyle name="SAS FM Read-only data cell (read-only table) 3 5 3 5" xfId="7357"/>
    <cellStyle name="SAS FM Read-only data cell (read-only table) 3 5 4" xfId="904"/>
    <cellStyle name="SAS FM Read-only data cell (read-only table) 3 5 4 2" xfId="11124"/>
    <cellStyle name="SAS FM Read-only data cell (read-only table) 3 5 4 3" xfId="11714"/>
    <cellStyle name="SAS FM Read-only data cell (read-only table) 3 5 4 4" xfId="12735"/>
    <cellStyle name="SAS FM Read-only data cell (read-only table) 3 5 4 5" xfId="7356"/>
    <cellStyle name="SAS FM Read-only data cell (read-only table) 3 5 5" xfId="905"/>
    <cellStyle name="SAS FM Read-only data cell (read-only table) 3 5 5 2" xfId="11123"/>
    <cellStyle name="SAS FM Read-only data cell (read-only table) 3 5 5 3" xfId="11713"/>
    <cellStyle name="SAS FM Read-only data cell (read-only table) 3 5 5 4" xfId="12734"/>
    <cellStyle name="SAS FM Read-only data cell (read-only table) 3 5 5 5" xfId="7355"/>
    <cellStyle name="SAS FM Read-only data cell (read-only table) 3 5 6" xfId="11127"/>
    <cellStyle name="SAS FM Read-only data cell (read-only table) 3 5 7" xfId="11717"/>
    <cellStyle name="SAS FM Read-only data cell (read-only table) 3 5 8" xfId="12738"/>
    <cellStyle name="SAS FM Read-only data cell (read-only table) 3 5 9" xfId="10061"/>
    <cellStyle name="SAS FM Read-only data cell (read-only table) 3 6" xfId="906"/>
    <cellStyle name="SAS FM Read-only data cell (read-only table) 3 6 2" xfId="907"/>
    <cellStyle name="SAS FM Read-only data cell (read-only table) 3 6 2 2" xfId="11121"/>
    <cellStyle name="SAS FM Read-only data cell (read-only table) 3 6 2 3" xfId="11711"/>
    <cellStyle name="SAS FM Read-only data cell (read-only table) 3 6 2 4" xfId="12732"/>
    <cellStyle name="SAS FM Read-only data cell (read-only table) 3 6 2 5" xfId="7353"/>
    <cellStyle name="SAS FM Read-only data cell (read-only table) 3 6 3" xfId="908"/>
    <cellStyle name="SAS FM Read-only data cell (read-only table) 3 6 3 2" xfId="11120"/>
    <cellStyle name="SAS FM Read-only data cell (read-only table) 3 6 3 3" xfId="11710"/>
    <cellStyle name="SAS FM Read-only data cell (read-only table) 3 6 3 4" xfId="12731"/>
    <cellStyle name="SAS FM Read-only data cell (read-only table) 3 6 3 5" xfId="13164"/>
    <cellStyle name="SAS FM Read-only data cell (read-only table) 3 6 4" xfId="909"/>
    <cellStyle name="SAS FM Read-only data cell (read-only table) 3 6 4 2" xfId="11119"/>
    <cellStyle name="SAS FM Read-only data cell (read-only table) 3 6 4 3" xfId="11709"/>
    <cellStyle name="SAS FM Read-only data cell (read-only table) 3 6 4 4" xfId="12730"/>
    <cellStyle name="SAS FM Read-only data cell (read-only table) 3 6 4 5" xfId="13165"/>
    <cellStyle name="SAS FM Read-only data cell (read-only table) 3 6 5" xfId="910"/>
    <cellStyle name="SAS FM Read-only data cell (read-only table) 3 6 5 2" xfId="11118"/>
    <cellStyle name="SAS FM Read-only data cell (read-only table) 3 6 5 3" xfId="11708"/>
    <cellStyle name="SAS FM Read-only data cell (read-only table) 3 6 5 4" xfId="12729"/>
    <cellStyle name="SAS FM Read-only data cell (read-only table) 3 6 5 5" xfId="11879"/>
    <cellStyle name="SAS FM Read-only data cell (read-only table) 3 6 6" xfId="11122"/>
    <cellStyle name="SAS FM Read-only data cell (read-only table) 3 6 7" xfId="11712"/>
    <cellStyle name="SAS FM Read-only data cell (read-only table) 3 6 8" xfId="12733"/>
    <cellStyle name="SAS FM Read-only data cell (read-only table) 3 6 9" xfId="7354"/>
    <cellStyle name="SAS FM Read-only data cell (read-only table) 3 7" xfId="839"/>
    <cellStyle name="SAS FM Read-only data cell (read-only table) 3 8" xfId="7952"/>
    <cellStyle name="SAS FM Read-only data cell (read-only table) 3 9" xfId="11774"/>
    <cellStyle name="SAS FM Read-only data cell (read-only table) 4" xfId="911"/>
    <cellStyle name="SAS FM Read-only data cell (read-only table) 4 2" xfId="912"/>
    <cellStyle name="SAS FM Read-only data cell (read-only table) 4 2 2" xfId="913"/>
    <cellStyle name="SAS FM Read-only data cell (read-only table) 4 2 2 2" xfId="914"/>
    <cellStyle name="SAS FM Read-only data cell (read-only table) 4 2 2 2 2" xfId="915"/>
    <cellStyle name="SAS FM Read-only data cell (read-only table) 4 2 2 2 2 2" xfId="11113"/>
    <cellStyle name="SAS FM Read-only data cell (read-only table) 4 2 2 2 2 3" xfId="11703"/>
    <cellStyle name="SAS FM Read-only data cell (read-only table) 4 2 2 2 2 4" xfId="12724"/>
    <cellStyle name="SAS FM Read-only data cell (read-only table) 4 2 2 2 2 5" xfId="13168"/>
    <cellStyle name="SAS FM Read-only data cell (read-only table) 4 2 2 2 3" xfId="916"/>
    <cellStyle name="SAS FM Read-only data cell (read-only table) 4 2 2 2 3 2" xfId="11112"/>
    <cellStyle name="SAS FM Read-only data cell (read-only table) 4 2 2 2 3 3" xfId="10838"/>
    <cellStyle name="SAS FM Read-only data cell (read-only table) 4 2 2 2 3 4" xfId="12723"/>
    <cellStyle name="SAS FM Read-only data cell (read-only table) 4 2 2 2 3 5" xfId="12488"/>
    <cellStyle name="SAS FM Read-only data cell (read-only table) 4 2 2 2 4" xfId="917"/>
    <cellStyle name="SAS FM Read-only data cell (read-only table) 4 2 2 2 4 2" xfId="11111"/>
    <cellStyle name="SAS FM Read-only data cell (read-only table) 4 2 2 2 4 3" xfId="11702"/>
    <cellStyle name="SAS FM Read-only data cell (read-only table) 4 2 2 2 4 4" xfId="12722"/>
    <cellStyle name="SAS FM Read-only data cell (read-only table) 4 2 2 2 4 5" xfId="12487"/>
    <cellStyle name="SAS FM Read-only data cell (read-only table) 4 2 2 2 5" xfId="918"/>
    <cellStyle name="SAS FM Read-only data cell (read-only table) 4 2 2 2 5 2" xfId="11110"/>
    <cellStyle name="SAS FM Read-only data cell (read-only table) 4 2 2 2 5 3" xfId="11701"/>
    <cellStyle name="SAS FM Read-only data cell (read-only table) 4 2 2 2 5 4" xfId="12721"/>
    <cellStyle name="SAS FM Read-only data cell (read-only table) 4 2 2 2 5 5" xfId="12486"/>
    <cellStyle name="SAS FM Read-only data cell (read-only table) 4 2 2 2 6" xfId="11114"/>
    <cellStyle name="SAS FM Read-only data cell (read-only table) 4 2 2 2 7" xfId="11704"/>
    <cellStyle name="SAS FM Read-only data cell (read-only table) 4 2 2 2 8" xfId="12725"/>
    <cellStyle name="SAS FM Read-only data cell (read-only table) 4 2 2 2 9" xfId="10060"/>
    <cellStyle name="SAS FM Read-only data cell (read-only table) 4 2 2 3" xfId="11115"/>
    <cellStyle name="SAS FM Read-only data cell (read-only table) 4 2 2 4" xfId="11705"/>
    <cellStyle name="SAS FM Read-only data cell (read-only table) 4 2 2 5" xfId="12726"/>
    <cellStyle name="SAS FM Read-only data cell (read-only table) 4 2 2 6" xfId="13167"/>
    <cellStyle name="SAS FM Read-only data cell (read-only table) 4 2 3" xfId="919"/>
    <cellStyle name="SAS FM Read-only data cell (read-only table) 4 2 3 2" xfId="920"/>
    <cellStyle name="SAS FM Read-only data cell (read-only table) 4 2 3 2 2" xfId="7945"/>
    <cellStyle name="SAS FM Read-only data cell (read-only table) 4 2 3 2 3" xfId="11700"/>
    <cellStyle name="SAS FM Read-only data cell (read-only table) 4 2 3 2 4" xfId="12719"/>
    <cellStyle name="SAS FM Read-only data cell (read-only table) 4 2 3 2 5" xfId="10059"/>
    <cellStyle name="SAS FM Read-only data cell (read-only table) 4 2 3 3" xfId="921"/>
    <cellStyle name="SAS FM Read-only data cell (read-only table) 4 2 3 3 2" xfId="7944"/>
    <cellStyle name="SAS FM Read-only data cell (read-only table) 4 2 3 3 3" xfId="11699"/>
    <cellStyle name="SAS FM Read-only data cell (read-only table) 4 2 3 3 4" xfId="12718"/>
    <cellStyle name="SAS FM Read-only data cell (read-only table) 4 2 3 3 5" xfId="13170"/>
    <cellStyle name="SAS FM Read-only data cell (read-only table) 4 2 3 4" xfId="922"/>
    <cellStyle name="SAS FM Read-only data cell (read-only table) 4 2 3 4 2" xfId="11109"/>
    <cellStyle name="SAS FM Read-only data cell (read-only table) 4 2 3 4 3" xfId="10840"/>
    <cellStyle name="SAS FM Read-only data cell (read-only table) 4 2 3 4 4" xfId="12717"/>
    <cellStyle name="SAS FM Read-only data cell (read-only table) 4 2 3 4 5" xfId="13171"/>
    <cellStyle name="SAS FM Read-only data cell (read-only table) 4 2 3 5" xfId="923"/>
    <cellStyle name="SAS FM Read-only data cell (read-only table) 4 2 3 5 2" xfId="11108"/>
    <cellStyle name="SAS FM Read-only data cell (read-only table) 4 2 3 5 3" xfId="11698"/>
    <cellStyle name="SAS FM Read-only data cell (read-only table) 4 2 3 5 4" xfId="12716"/>
    <cellStyle name="SAS FM Read-only data cell (read-only table) 4 2 3 5 5" xfId="13172"/>
    <cellStyle name="SAS FM Read-only data cell (read-only table) 4 2 3 6" xfId="7946"/>
    <cellStyle name="SAS FM Read-only data cell (read-only table) 4 2 3 7" xfId="10839"/>
    <cellStyle name="SAS FM Read-only data cell (read-only table) 4 2 3 8" xfId="12720"/>
    <cellStyle name="SAS FM Read-only data cell (read-only table) 4 2 3 9" xfId="13169"/>
    <cellStyle name="SAS FM Read-only data cell (read-only table) 4 2 4" xfId="11116"/>
    <cellStyle name="SAS FM Read-only data cell (read-only table) 4 2 5" xfId="11706"/>
    <cellStyle name="SAS FM Read-only data cell (read-only table) 4 2 6" xfId="12727"/>
    <cellStyle name="SAS FM Read-only data cell (read-only table) 4 2 7" xfId="13166"/>
    <cellStyle name="SAS FM Read-only data cell (read-only table) 4 3" xfId="924"/>
    <cellStyle name="SAS FM Read-only data cell (read-only table) 4 3 2" xfId="925"/>
    <cellStyle name="SAS FM Read-only data cell (read-only table) 4 3 2 2" xfId="926"/>
    <cellStyle name="SAS FM Read-only data cell (read-only table) 4 3 2 2 2" xfId="11105"/>
    <cellStyle name="SAS FM Read-only data cell (read-only table) 4 3 2 2 3" xfId="11696"/>
    <cellStyle name="SAS FM Read-only data cell (read-only table) 4 3 2 2 4" xfId="12713"/>
    <cellStyle name="SAS FM Read-only data cell (read-only table) 4 3 2 2 5" xfId="13175"/>
    <cellStyle name="SAS FM Read-only data cell (read-only table) 4 3 2 3" xfId="927"/>
    <cellStyle name="SAS FM Read-only data cell (read-only table) 4 3 2 3 2" xfId="11104"/>
    <cellStyle name="SAS FM Read-only data cell (read-only table) 4 3 2 3 3" xfId="11695"/>
    <cellStyle name="SAS FM Read-only data cell (read-only table) 4 3 2 3 4" xfId="12712"/>
    <cellStyle name="SAS FM Read-only data cell (read-only table) 4 3 2 3 5" xfId="13176"/>
    <cellStyle name="SAS FM Read-only data cell (read-only table) 4 3 2 4" xfId="928"/>
    <cellStyle name="SAS FM Read-only data cell (read-only table) 4 3 2 4 2" xfId="11103"/>
    <cellStyle name="SAS FM Read-only data cell (read-only table) 4 3 2 4 3" xfId="10842"/>
    <cellStyle name="SAS FM Read-only data cell (read-only table) 4 3 2 4 4" xfId="12711"/>
    <cellStyle name="SAS FM Read-only data cell (read-only table) 4 3 2 4 5" xfId="13177"/>
    <cellStyle name="SAS FM Read-only data cell (read-only table) 4 3 2 5" xfId="929"/>
    <cellStyle name="SAS FM Read-only data cell (read-only table) 4 3 2 5 2" xfId="11102"/>
    <cellStyle name="SAS FM Read-only data cell (read-only table) 4 3 2 5 3" xfId="11694"/>
    <cellStyle name="SAS FM Read-only data cell (read-only table) 4 3 2 5 4" xfId="12710"/>
    <cellStyle name="SAS FM Read-only data cell (read-only table) 4 3 2 5 5" xfId="13178"/>
    <cellStyle name="SAS FM Read-only data cell (read-only table) 4 3 2 6" xfId="11106"/>
    <cellStyle name="SAS FM Read-only data cell (read-only table) 4 3 2 7" xfId="10841"/>
    <cellStyle name="SAS FM Read-only data cell (read-only table) 4 3 2 8" xfId="12714"/>
    <cellStyle name="SAS FM Read-only data cell (read-only table) 4 3 2 9" xfId="13174"/>
    <cellStyle name="SAS FM Read-only data cell (read-only table) 4 3 3" xfId="11107"/>
    <cellStyle name="SAS FM Read-only data cell (read-only table) 4 3 4" xfId="11697"/>
    <cellStyle name="SAS FM Read-only data cell (read-only table) 4 3 5" xfId="12715"/>
    <cellStyle name="SAS FM Read-only data cell (read-only table) 4 3 6" xfId="13173"/>
    <cellStyle name="SAS FM Read-only data cell (read-only table) 4 4" xfId="930"/>
    <cellStyle name="SAS FM Read-only data cell (read-only table) 4 4 2" xfId="931"/>
    <cellStyle name="SAS FM Read-only data cell (read-only table) 4 4 2 2" xfId="11100"/>
    <cellStyle name="SAS FM Read-only data cell (read-only table) 4 4 2 3" xfId="10844"/>
    <cellStyle name="SAS FM Read-only data cell (read-only table) 4 4 2 4" xfId="12708"/>
    <cellStyle name="SAS FM Read-only data cell (read-only table) 4 4 2 5" xfId="10058"/>
    <cellStyle name="SAS FM Read-only data cell (read-only table) 4 4 3" xfId="932"/>
    <cellStyle name="SAS FM Read-only data cell (read-only table) 4 4 3 2" xfId="11099"/>
    <cellStyle name="SAS FM Read-only data cell (read-only table) 4 4 3 3" xfId="11693"/>
    <cellStyle name="SAS FM Read-only data cell (read-only table) 4 4 3 4" xfId="8553"/>
    <cellStyle name="SAS FM Read-only data cell (read-only table) 4 4 3 5" xfId="13180"/>
    <cellStyle name="SAS FM Read-only data cell (read-only table) 4 4 4" xfId="933"/>
    <cellStyle name="SAS FM Read-only data cell (read-only table) 4 4 4 2" xfId="11098"/>
    <cellStyle name="SAS FM Read-only data cell (read-only table) 4 4 4 3" xfId="11692"/>
    <cellStyle name="SAS FM Read-only data cell (read-only table) 4 4 4 4" xfId="8552"/>
    <cellStyle name="SAS FM Read-only data cell (read-only table) 4 4 4 5" xfId="13181"/>
    <cellStyle name="SAS FM Read-only data cell (read-only table) 4 4 5" xfId="934"/>
    <cellStyle name="SAS FM Read-only data cell (read-only table) 4 4 5 2" xfId="11097"/>
    <cellStyle name="SAS FM Read-only data cell (read-only table) 4 4 5 3" xfId="10845"/>
    <cellStyle name="SAS FM Read-only data cell (read-only table) 4 4 5 4" xfId="12707"/>
    <cellStyle name="SAS FM Read-only data cell (read-only table) 4 4 5 5" xfId="13182"/>
    <cellStyle name="SAS FM Read-only data cell (read-only table) 4 4 6" xfId="11101"/>
    <cellStyle name="SAS FM Read-only data cell (read-only table) 4 4 7" xfId="10843"/>
    <cellStyle name="SAS FM Read-only data cell (read-only table) 4 4 8" xfId="12709"/>
    <cellStyle name="SAS FM Read-only data cell (read-only table) 4 4 9" xfId="13179"/>
    <cellStyle name="SAS FM Read-only data cell (read-only table) 4 5" xfId="11117"/>
    <cellStyle name="SAS FM Read-only data cell (read-only table) 4 6" xfId="11707"/>
    <cellStyle name="SAS FM Read-only data cell (read-only table) 4 7" xfId="12728"/>
    <cellStyle name="SAS FM Read-only data cell (read-only table) 4 8" xfId="7352"/>
    <cellStyle name="SAS FM Read-only data cell (read-only table) 4_GAZ" xfId="5713"/>
    <cellStyle name="SAS FM Read-only data cell (read-only table) 5" xfId="935"/>
    <cellStyle name="SAS FM Read-only data cell (read-only table) 5 2" xfId="936"/>
    <cellStyle name="SAS FM Read-only data cell (read-only table) 5 2 2" xfId="937"/>
    <cellStyle name="SAS FM Read-only data cell (read-only table) 5 2 2 2" xfId="938"/>
    <cellStyle name="SAS FM Read-only data cell (read-only table) 5 2 2 2 2" xfId="11093"/>
    <cellStyle name="SAS FM Read-only data cell (read-only table) 5 2 2 2 3" xfId="11689"/>
    <cellStyle name="SAS FM Read-only data cell (read-only table) 5 2 2 2 4" xfId="12703"/>
    <cellStyle name="SAS FM Read-only data cell (read-only table) 5 2 2 2 5" xfId="13186"/>
    <cellStyle name="SAS FM Read-only data cell (read-only table) 5 2 2 3" xfId="939"/>
    <cellStyle name="SAS FM Read-only data cell (read-only table) 5 2 2 3 2" xfId="11092"/>
    <cellStyle name="SAS FM Read-only data cell (read-only table) 5 2 2 3 3" xfId="11688"/>
    <cellStyle name="SAS FM Read-only data cell (read-only table) 5 2 2 3 4" xfId="12702"/>
    <cellStyle name="SAS FM Read-only data cell (read-only table) 5 2 2 3 5" xfId="13187"/>
    <cellStyle name="SAS FM Read-only data cell (read-only table) 5 2 2 4" xfId="940"/>
    <cellStyle name="SAS FM Read-only data cell (read-only table) 5 2 2 4 2" xfId="11091"/>
    <cellStyle name="SAS FM Read-only data cell (read-only table) 5 2 2 4 3" xfId="10847"/>
    <cellStyle name="SAS FM Read-only data cell (read-only table) 5 2 2 4 4" xfId="12701"/>
    <cellStyle name="SAS FM Read-only data cell (read-only table) 5 2 2 4 5" xfId="13188"/>
    <cellStyle name="SAS FM Read-only data cell (read-only table) 5 2 2 5" xfId="941"/>
    <cellStyle name="SAS FM Read-only data cell (read-only table) 5 2 2 5 2" xfId="11090"/>
    <cellStyle name="SAS FM Read-only data cell (read-only table) 5 2 2 5 3" xfId="11687"/>
    <cellStyle name="SAS FM Read-only data cell (read-only table) 5 2 2 5 4" xfId="12700"/>
    <cellStyle name="SAS FM Read-only data cell (read-only table) 5 2 2 5 5" xfId="13189"/>
    <cellStyle name="SAS FM Read-only data cell (read-only table) 5 2 2 6" xfId="11094"/>
    <cellStyle name="SAS FM Read-only data cell (read-only table) 5 2 2 7" xfId="10846"/>
    <cellStyle name="SAS FM Read-only data cell (read-only table) 5 2 2 8" xfId="12704"/>
    <cellStyle name="SAS FM Read-only data cell (read-only table) 5 2 2 9" xfId="13185"/>
    <cellStyle name="SAS FM Read-only data cell (read-only table) 5 2 3" xfId="11095"/>
    <cellStyle name="SAS FM Read-only data cell (read-only table) 5 2 4" xfId="11690"/>
    <cellStyle name="SAS FM Read-only data cell (read-only table) 5 2 5" xfId="12705"/>
    <cellStyle name="SAS FM Read-only data cell (read-only table) 5 2 6" xfId="13184"/>
    <cellStyle name="SAS FM Read-only data cell (read-only table) 5 3" xfId="942"/>
    <cellStyle name="SAS FM Read-only data cell (read-only table) 5 3 2" xfId="943"/>
    <cellStyle name="SAS FM Read-only data cell (read-only table) 5 3 2 2" xfId="11088"/>
    <cellStyle name="SAS FM Read-only data cell (read-only table) 5 3 2 3" xfId="10849"/>
    <cellStyle name="SAS FM Read-only data cell (read-only table) 5 3 2 4" xfId="12698"/>
    <cellStyle name="SAS FM Read-only data cell (read-only table) 5 3 2 5" xfId="13191"/>
    <cellStyle name="SAS FM Read-only data cell (read-only table) 5 3 3" xfId="944"/>
    <cellStyle name="SAS FM Read-only data cell (read-only table) 5 3 3 2" xfId="11087"/>
    <cellStyle name="SAS FM Read-only data cell (read-only table) 5 3 3 3" xfId="11686"/>
    <cellStyle name="SAS FM Read-only data cell (read-only table) 5 3 3 4" xfId="12697"/>
    <cellStyle name="SAS FM Read-only data cell (read-only table) 5 3 3 5" xfId="13192"/>
    <cellStyle name="SAS FM Read-only data cell (read-only table) 5 3 4" xfId="945"/>
    <cellStyle name="SAS FM Read-only data cell (read-only table) 5 3 4 2" xfId="11086"/>
    <cellStyle name="SAS FM Read-only data cell (read-only table) 5 3 4 3" xfId="10850"/>
    <cellStyle name="SAS FM Read-only data cell (read-only table) 5 3 4 4" xfId="12696"/>
    <cellStyle name="SAS FM Read-only data cell (read-only table) 5 3 4 5" xfId="8512"/>
    <cellStyle name="SAS FM Read-only data cell (read-only table) 5 3 5" xfId="946"/>
    <cellStyle name="SAS FM Read-only data cell (read-only table) 5 3 5 2" xfId="11085"/>
    <cellStyle name="SAS FM Read-only data cell (read-only table) 5 3 5 3" xfId="10851"/>
    <cellStyle name="SAS FM Read-only data cell (read-only table) 5 3 5 4" xfId="12695"/>
    <cellStyle name="SAS FM Read-only data cell (read-only table) 5 3 5 5" xfId="13193"/>
    <cellStyle name="SAS FM Read-only data cell (read-only table) 5 3 6" xfId="11089"/>
    <cellStyle name="SAS FM Read-only data cell (read-only table) 5 3 7" xfId="10848"/>
    <cellStyle name="SAS FM Read-only data cell (read-only table) 5 3 8" xfId="12699"/>
    <cellStyle name="SAS FM Read-only data cell (read-only table) 5 3 9" xfId="13190"/>
    <cellStyle name="SAS FM Read-only data cell (read-only table) 5 4" xfId="11096"/>
    <cellStyle name="SAS FM Read-only data cell (read-only table) 5 5" xfId="11691"/>
    <cellStyle name="SAS FM Read-only data cell (read-only table) 5 6" xfId="12706"/>
    <cellStyle name="SAS FM Read-only data cell (read-only table) 5 7" xfId="13183"/>
    <cellStyle name="SAS FM Read-only data cell (read-only table) 6" xfId="947"/>
    <cellStyle name="SAS FM Read-only data cell (read-only table) 6 2" xfId="948"/>
    <cellStyle name="SAS FM Read-only data cell (read-only table) 6 2 2" xfId="11083"/>
    <cellStyle name="SAS FM Read-only data cell (read-only table) 6 2 3" xfId="11684"/>
    <cellStyle name="SAS FM Read-only data cell (read-only table) 6 2 4" xfId="12693"/>
    <cellStyle name="SAS FM Read-only data cell (read-only table) 6 2 5" xfId="13195"/>
    <cellStyle name="SAS FM Read-only data cell (read-only table) 6 3" xfId="949"/>
    <cellStyle name="SAS FM Read-only data cell (read-only table) 6 3 2" xfId="11082"/>
    <cellStyle name="SAS FM Read-only data cell (read-only table) 6 3 3" xfId="11683"/>
    <cellStyle name="SAS FM Read-only data cell (read-only table) 6 3 4" xfId="12692"/>
    <cellStyle name="SAS FM Read-only data cell (read-only table) 6 3 5" xfId="13196"/>
    <cellStyle name="SAS FM Read-only data cell (read-only table) 6 4" xfId="950"/>
    <cellStyle name="SAS FM Read-only data cell (read-only table) 6 4 2" xfId="11081"/>
    <cellStyle name="SAS FM Read-only data cell (read-only table) 6 4 3" xfId="10852"/>
    <cellStyle name="SAS FM Read-only data cell (read-only table) 6 4 4" xfId="12691"/>
    <cellStyle name="SAS FM Read-only data cell (read-only table) 6 4 5" xfId="13197"/>
    <cellStyle name="SAS FM Read-only data cell (read-only table) 6 5" xfId="951"/>
    <cellStyle name="SAS FM Read-only data cell (read-only table) 6 5 2" xfId="11080"/>
    <cellStyle name="SAS FM Read-only data cell (read-only table) 6 5 3" xfId="11682"/>
    <cellStyle name="SAS FM Read-only data cell (read-only table) 6 5 4" xfId="12690"/>
    <cellStyle name="SAS FM Read-only data cell (read-only table) 6 5 5" xfId="13198"/>
    <cellStyle name="SAS FM Read-only data cell (read-only table) 6 6" xfId="11084"/>
    <cellStyle name="SAS FM Read-only data cell (read-only table) 6 7" xfId="11685"/>
    <cellStyle name="SAS FM Read-only data cell (read-only table) 6 8" xfId="12694"/>
    <cellStyle name="SAS FM Read-only data cell (read-only table) 6 9" xfId="13194"/>
    <cellStyle name="SAS FM Read-only data cell (read-only table) 7" xfId="952"/>
    <cellStyle name="SAS FM Read-only data cell (read-only table) 7 2" xfId="953"/>
    <cellStyle name="SAS FM Read-only data cell (read-only table) 7 2 2" xfId="11079"/>
    <cellStyle name="SAS FM Read-only data cell (read-only table) 7 2 3" xfId="11680"/>
    <cellStyle name="SAS FM Read-only data cell (read-only table) 7 2 4" xfId="12688"/>
    <cellStyle name="SAS FM Read-only data cell (read-only table) 7 2 5" xfId="10057"/>
    <cellStyle name="SAS FM Read-only data cell (read-only table) 7 3" xfId="954"/>
    <cellStyle name="SAS FM Read-only data cell (read-only table) 7 3 2" xfId="11078"/>
    <cellStyle name="SAS FM Read-only data cell (read-only table) 7 3 3" xfId="10853"/>
    <cellStyle name="SAS FM Read-only data cell (read-only table) 7 3 4" xfId="12687"/>
    <cellStyle name="SAS FM Read-only data cell (read-only table) 7 3 5" xfId="10056"/>
    <cellStyle name="SAS FM Read-only data cell (read-only table) 7 4" xfId="955"/>
    <cellStyle name="SAS FM Read-only data cell (read-only table) 7 4 2" xfId="7942"/>
    <cellStyle name="SAS FM Read-only data cell (read-only table) 7 4 3" xfId="11679"/>
    <cellStyle name="SAS FM Read-only data cell (read-only table) 7 4 4" xfId="12686"/>
    <cellStyle name="SAS FM Read-only data cell (read-only table) 7 4 5" xfId="8511"/>
    <cellStyle name="SAS FM Read-only data cell (read-only table) 7 5" xfId="956"/>
    <cellStyle name="SAS FM Read-only data cell (read-only table) 7 5 2" xfId="11077"/>
    <cellStyle name="SAS FM Read-only data cell (read-only table) 7 5 3" xfId="11678"/>
    <cellStyle name="SAS FM Read-only data cell (read-only table) 7 5 4" xfId="12685"/>
    <cellStyle name="SAS FM Read-only data cell (read-only table) 7 5 5" xfId="10055"/>
    <cellStyle name="SAS FM Read-only data cell (read-only table) 7 6" xfId="7943"/>
    <cellStyle name="SAS FM Read-only data cell (read-only table) 7 7" xfId="11681"/>
    <cellStyle name="SAS FM Read-only data cell (read-only table) 7 8" xfId="12689"/>
    <cellStyle name="SAS FM Read-only data cell (read-only table) 7 9" xfId="13199"/>
    <cellStyle name="SAS FM Read-only data cell (read-only table) 8" xfId="813"/>
    <cellStyle name="SAS FM Read-only data cell (read-only table) 9" xfId="11204"/>
    <cellStyle name="SAS FM Read-only data cell (read-only table)_ PR SAS" xfId="5714"/>
    <cellStyle name="SAS FM Row drillable header" xfId="5715"/>
    <cellStyle name="SAS FM Row drillable header 10" xfId="9918"/>
    <cellStyle name="SAS FM Row drillable header 11" xfId="7091"/>
    <cellStyle name="SAS FM Row drillable header 12" xfId="8469"/>
    <cellStyle name="SAS FM Row drillable header 13" xfId="9719"/>
    <cellStyle name="SAS FM Row drillable header 14" xfId="7381"/>
    <cellStyle name="SAS FM Row drillable header 15" xfId="13107"/>
    <cellStyle name="SAS FM Row drillable header 16" xfId="13688"/>
    <cellStyle name="SAS FM Row drillable header 17" xfId="8628"/>
    <cellStyle name="SAS FM Row drillable header 2" xfId="5716"/>
    <cellStyle name="SAS FM Row drillable header 2 10" xfId="10484"/>
    <cellStyle name="SAS FM Row drillable header 2 11" xfId="12258"/>
    <cellStyle name="SAS FM Row drillable header 2 12" xfId="10478"/>
    <cellStyle name="SAS FM Row drillable header 2 13" xfId="13273"/>
    <cellStyle name="SAS FM Row drillable header 2 14" xfId="14352"/>
    <cellStyle name="SAS FM Row drillable header 2 15" xfId="11507"/>
    <cellStyle name="SAS FM Row drillable header 2 16" xfId="15677"/>
    <cellStyle name="SAS FM Row drillable header 2 2" xfId="5717"/>
    <cellStyle name="SAS FM Row drillable header 2 2 10" xfId="13274"/>
    <cellStyle name="SAS FM Row drillable header 2 2 11" xfId="8253"/>
    <cellStyle name="SAS FM Row drillable header 2 2 12" xfId="13544"/>
    <cellStyle name="SAS FM Row drillable header 2 2 13" xfId="15676"/>
    <cellStyle name="SAS FM Row drillable header 2 2 2" xfId="5718"/>
    <cellStyle name="SAS FM Row drillable header 2 2 2 10" xfId="9233"/>
    <cellStyle name="SAS FM Row drillable header 2 2 2 11" xfId="12276"/>
    <cellStyle name="SAS FM Row drillable header 2 2 2 12" xfId="15675"/>
    <cellStyle name="SAS FM Row drillable header 2 2 2 2" xfId="10494"/>
    <cellStyle name="SAS FM Row drillable header 2 2 2 3" xfId="8768"/>
    <cellStyle name="SAS FM Row drillable header 2 2 2 4" xfId="10334"/>
    <cellStyle name="SAS FM Row drillable header 2 2 2 5" xfId="7318"/>
    <cellStyle name="SAS FM Row drillable header 2 2 2 6" xfId="7088"/>
    <cellStyle name="SAS FM Row drillable header 2 2 2 7" xfId="10200"/>
    <cellStyle name="SAS FM Row drillable header 2 2 2 8" xfId="10911"/>
    <cellStyle name="SAS FM Row drillable header 2 2 2 9" xfId="13736"/>
    <cellStyle name="SAS FM Row drillable header 2 2 3" xfId="10493"/>
    <cellStyle name="SAS FM Row drillable header 2 2 4" xfId="7042"/>
    <cellStyle name="SAS FM Row drillable header 2 2 5" xfId="10333"/>
    <cellStyle name="SAS FM Row drillable header 2 2 6" xfId="9920"/>
    <cellStyle name="SAS FM Row drillable header 2 2 7" xfId="7089"/>
    <cellStyle name="SAS FM Row drillable header 2 2 8" xfId="12257"/>
    <cellStyle name="SAS FM Row drillable header 2 2 9" xfId="10479"/>
    <cellStyle name="SAS FM Row drillable header 2 2_GAZ" xfId="5719"/>
    <cellStyle name="SAS FM Row drillable header 2 3" xfId="5720"/>
    <cellStyle name="SAS FM Row drillable header 2 3 10" xfId="13106"/>
    <cellStyle name="SAS FM Row drillable header 2 3 11" xfId="9571"/>
    <cellStyle name="SAS FM Row drillable header 2 3 12" xfId="11576"/>
    <cellStyle name="SAS FM Row drillable header 2 3 2" xfId="10496"/>
    <cellStyle name="SAS FM Row drillable header 2 3 3" xfId="8766"/>
    <cellStyle name="SAS FM Row drillable header 2 3 4" xfId="8321"/>
    <cellStyle name="SAS FM Row drillable header 2 3 5" xfId="11932"/>
    <cellStyle name="SAS FM Row drillable header 2 3 6" xfId="10578"/>
    <cellStyle name="SAS FM Row drillable header 2 3 7" xfId="13102"/>
    <cellStyle name="SAS FM Row drillable header 2 3 8" xfId="10480"/>
    <cellStyle name="SAS FM Row drillable header 2 3 9" xfId="13737"/>
    <cellStyle name="SAS FM Row drillable header 2 4" xfId="10492"/>
    <cellStyle name="SAS FM Row drillable header 2 5" xfId="8769"/>
    <cellStyle name="SAS FM Row drillable header 2 6" xfId="7488"/>
    <cellStyle name="SAS FM Row drillable header 2 7" xfId="7114"/>
    <cellStyle name="SAS FM Row drillable header 2 8" xfId="9919"/>
    <cellStyle name="SAS FM Row drillable header 2 9" xfId="7090"/>
    <cellStyle name="SAS FM Row drillable header 2_GAZ" xfId="5721"/>
    <cellStyle name="SAS FM Row drillable header 3" xfId="5722"/>
    <cellStyle name="SAS FM Row drillable header 3 10" xfId="7143"/>
    <cellStyle name="SAS FM Row drillable header 3 11" xfId="12275"/>
    <cellStyle name="SAS FM Row drillable header 3 12" xfId="15674"/>
    <cellStyle name="SAS FM Row drillable header 3 2" xfId="10498"/>
    <cellStyle name="SAS FM Row drillable header 3 3" xfId="8764"/>
    <cellStyle name="SAS FM Row drillable header 3 4" xfId="10358"/>
    <cellStyle name="SAS FM Row drillable header 3 5" xfId="9923"/>
    <cellStyle name="SAS FM Row drillable header 3 6" xfId="11293"/>
    <cellStyle name="SAS FM Row drillable header 3 7" xfId="12256"/>
    <cellStyle name="SAS FM Row drillable header 3 8" xfId="10897"/>
    <cellStyle name="SAS FM Row drillable header 3 9" xfId="8639"/>
    <cellStyle name="SAS FM Row drillable header 4" xfId="5723"/>
    <cellStyle name="SAS FM Row drillable header 4 10" xfId="8638"/>
    <cellStyle name="SAS FM Row drillable header 4 11" xfId="7144"/>
    <cellStyle name="SAS FM Row drillable header 4 12" xfId="12395"/>
    <cellStyle name="SAS FM Row drillable header 4 13" xfId="9287"/>
    <cellStyle name="SAS FM Row drillable header 4 2" xfId="5724"/>
    <cellStyle name="SAS FM Row drillable header 4 2 10" xfId="10459"/>
    <cellStyle name="SAS FM Row drillable header 4 2 11" xfId="13689"/>
    <cellStyle name="SAS FM Row drillable header 4 2 12" xfId="9610"/>
    <cellStyle name="SAS FM Row drillable header 4 2 2" xfId="10500"/>
    <cellStyle name="SAS FM Row drillable header 4 2 3" xfId="8762"/>
    <cellStyle name="SAS FM Row drillable header 4 2 4" xfId="10360"/>
    <cellStyle name="SAS FM Row drillable header 4 2 5" xfId="9924"/>
    <cellStyle name="SAS FM Row drillable header 4 2 6" xfId="12599"/>
    <cellStyle name="SAS FM Row drillable header 4 2 7" xfId="12115"/>
    <cellStyle name="SAS FM Row drillable header 4 2 8" xfId="7341"/>
    <cellStyle name="SAS FM Row drillable header 4 2 9" xfId="13738"/>
    <cellStyle name="SAS FM Row drillable header 4 3" xfId="10499"/>
    <cellStyle name="SAS FM Row drillable header 4 4" xfId="8763"/>
    <cellStyle name="SAS FM Row drillable header 4 5" xfId="10359"/>
    <cellStyle name="SAS FM Row drillable header 4 6" xfId="11931"/>
    <cellStyle name="SAS FM Row drillable header 4 7" xfId="11292"/>
    <cellStyle name="SAS FM Row drillable header 4 8" xfId="12114"/>
    <cellStyle name="SAS FM Row drillable header 4 9" xfId="11607"/>
    <cellStyle name="SAS FM Row drillable header 4_GAZ" xfId="5725"/>
    <cellStyle name="SAS FM Row drillable header 5" xfId="5726"/>
    <cellStyle name="SAS FM Row drillable header 5 10" xfId="10461"/>
    <cellStyle name="SAS FM Row drillable header 5 11" xfId="12274"/>
    <cellStyle name="SAS FM Row drillable header 5 12" xfId="12286"/>
    <cellStyle name="SAS FM Row drillable header 5 2" xfId="10502"/>
    <cellStyle name="SAS FM Row drillable header 5 3" xfId="8760"/>
    <cellStyle name="SAS FM Row drillable header 5 4" xfId="10448"/>
    <cellStyle name="SAS FM Row drillable header 5 5" xfId="7320"/>
    <cellStyle name="SAS FM Row drillable header 5 6" xfId="12597"/>
    <cellStyle name="SAS FM Row drillable header 5 7" xfId="10199"/>
    <cellStyle name="SAS FM Row drillable header 5 8" xfId="11569"/>
    <cellStyle name="SAS FM Row drillable header 5 9" xfId="12094"/>
    <cellStyle name="SAS FM Row drillable header 6" xfId="10491"/>
    <cellStyle name="SAS FM Row drillable header 7" xfId="8770"/>
    <cellStyle name="SAS FM Row drillable header 8" xfId="8320"/>
    <cellStyle name="SAS FM Row drillable header 9" xfId="7115"/>
    <cellStyle name="SAS FM Row drillable header_ PR SAS" xfId="5727"/>
    <cellStyle name="SAS FM Row header" xfId="26"/>
    <cellStyle name="SAS FM Row header 10" xfId="11677"/>
    <cellStyle name="SAS FM Row header 11" xfId="13395"/>
    <cellStyle name="SAS FM Row header 12" xfId="10052"/>
    <cellStyle name="SAS FM Row header 13" xfId="14923"/>
    <cellStyle name="SAS FM Row header 14" xfId="14650"/>
    <cellStyle name="SAS FM Row header 15" xfId="12980"/>
    <cellStyle name="SAS FM Row header 16" xfId="15596"/>
    <cellStyle name="SAS FM Row header 17" xfId="14997"/>
    <cellStyle name="SAS FM Row header 18" xfId="15972"/>
    <cellStyle name="SAS FM Row header 2" xfId="27"/>
    <cellStyle name="SAS FM Row header 2 10" xfId="13394"/>
    <cellStyle name="SAS FM Row header 2 11" xfId="11880"/>
    <cellStyle name="SAS FM Row header 2 12" xfId="14922"/>
    <cellStyle name="SAS FM Row header 2 13" xfId="14651"/>
    <cellStyle name="SAS FM Row header 2 14" xfId="15252"/>
    <cellStyle name="SAS FM Row header 2 15" xfId="15595"/>
    <cellStyle name="SAS FM Row header 2 16" xfId="9278"/>
    <cellStyle name="SAS FM Row header 2 17" xfId="15971"/>
    <cellStyle name="SAS FM Row header 2 2" xfId="959"/>
    <cellStyle name="SAS FM Row header 2 2 10" xfId="11676"/>
    <cellStyle name="SAS FM Row header 2 2 11" xfId="13393"/>
    <cellStyle name="SAS FM Row header 2 2 12" xfId="10050"/>
    <cellStyle name="SAS FM Row header 2 2 13" xfId="14921"/>
    <cellStyle name="SAS FM Row header 2 2 14" xfId="1242"/>
    <cellStyle name="SAS FM Row header 2 2 15" xfId="15251"/>
    <cellStyle name="SAS FM Row header 2 2 16" xfId="15594"/>
    <cellStyle name="SAS FM Row header 2 2 17" xfId="9277"/>
    <cellStyle name="SAS FM Row header 2 2 18" xfId="15970"/>
    <cellStyle name="SAS FM Row header 2 2 2" xfId="960"/>
    <cellStyle name="SAS FM Row header 2 2 2 10" xfId="13392"/>
    <cellStyle name="SAS FM Row header 2 2 2 11" xfId="10046"/>
    <cellStyle name="SAS FM Row header 2 2 2 12" xfId="14920"/>
    <cellStyle name="SAS FM Row header 2 2 2 13" xfId="1241"/>
    <cellStyle name="SAS FM Row header 2 2 2 14" xfId="9385"/>
    <cellStyle name="SAS FM Row header 2 2 2 15" xfId="15593"/>
    <cellStyle name="SAS FM Row header 2 2 2 16" xfId="14996"/>
    <cellStyle name="SAS FM Row header 2 2 2 17" xfId="15969"/>
    <cellStyle name="SAS FM Row header 2 2 2 2" xfId="961"/>
    <cellStyle name="SAS FM Row header 2 2 2 2 10" xfId="10045"/>
    <cellStyle name="SAS FM Row header 2 2 2 2 11" xfId="14919"/>
    <cellStyle name="SAS FM Row header 2 2 2 2 12" xfId="14652"/>
    <cellStyle name="SAS FM Row header 2 2 2 2 13" xfId="15250"/>
    <cellStyle name="SAS FM Row header 2 2 2 2 14" xfId="15592"/>
    <cellStyle name="SAS FM Row header 2 2 2 2 15" xfId="9276"/>
    <cellStyle name="SAS FM Row header 2 2 2 2 16" xfId="15968"/>
    <cellStyle name="SAS FM Row header 2 2 2 2 2" xfId="962"/>
    <cellStyle name="SAS FM Row header 2 2 2 2 2 10" xfId="15591"/>
    <cellStyle name="SAS FM Row header 2 2 2 2 2 11" xfId="9275"/>
    <cellStyle name="SAS FM Row header 2 2 2 2 2 12" xfId="15967"/>
    <cellStyle name="SAS FM Row header 2 2 2 2 2 2" xfId="7582"/>
    <cellStyle name="SAS FM Row header 2 2 2 2 2 3" xfId="11073"/>
    <cellStyle name="SAS FM Row header 2 2 2 2 2 4" xfId="10857"/>
    <cellStyle name="SAS FM Row header 2 2 2 2 2 5" xfId="13390"/>
    <cellStyle name="SAS FM Row header 2 2 2 2 2 6" xfId="10044"/>
    <cellStyle name="SAS FM Row header 2 2 2 2 2 7" xfId="14918"/>
    <cellStyle name="SAS FM Row header 2 2 2 2 2 8" xfId="8572"/>
    <cellStyle name="SAS FM Row header 2 2 2 2 2 9" xfId="15249"/>
    <cellStyle name="SAS FM Row header 2 2 2 2 3" xfId="963"/>
    <cellStyle name="SAS FM Row header 2 2 2 2 3 10" xfId="15590"/>
    <cellStyle name="SAS FM Row header 2 2 2 2 3 11" xfId="14995"/>
    <cellStyle name="SAS FM Row header 2 2 2 2 3 12" xfId="15966"/>
    <cellStyle name="SAS FM Row header 2 2 2 2 3 2" xfId="7583"/>
    <cellStyle name="SAS FM Row header 2 2 2 2 3 3" xfId="11072"/>
    <cellStyle name="SAS FM Row header 2 2 2 2 3 4" xfId="10858"/>
    <cellStyle name="SAS FM Row header 2 2 2 2 3 5" xfId="13389"/>
    <cellStyle name="SAS FM Row header 2 2 2 2 3 6" xfId="10043"/>
    <cellStyle name="SAS FM Row header 2 2 2 2 3 7" xfId="14917"/>
    <cellStyle name="SAS FM Row header 2 2 2 2 3 8" xfId="14349"/>
    <cellStyle name="SAS FM Row header 2 2 2 2 3 9" xfId="9384"/>
    <cellStyle name="SAS FM Row header 2 2 2 2 4" xfId="964"/>
    <cellStyle name="SAS FM Row header 2 2 2 2 4 10" xfId="15589"/>
    <cellStyle name="SAS FM Row header 2 2 2 2 4 11" xfId="8561"/>
    <cellStyle name="SAS FM Row header 2 2 2 2 4 12" xfId="15965"/>
    <cellStyle name="SAS FM Row header 2 2 2 2 4 2" xfId="7584"/>
    <cellStyle name="SAS FM Row header 2 2 2 2 4 3" xfId="7939"/>
    <cellStyle name="SAS FM Row header 2 2 2 2 4 4" xfId="10859"/>
    <cellStyle name="SAS FM Row header 2 2 2 2 4 5" xfId="13388"/>
    <cellStyle name="SAS FM Row header 2 2 2 2 4 6" xfId="10042"/>
    <cellStyle name="SAS FM Row header 2 2 2 2 4 7" xfId="14916"/>
    <cellStyle name="SAS FM Row header 2 2 2 2 4 8" xfId="14653"/>
    <cellStyle name="SAS FM Row header 2 2 2 2 4 9" xfId="15248"/>
    <cellStyle name="SAS FM Row header 2 2 2 2 5" xfId="965"/>
    <cellStyle name="SAS FM Row header 2 2 2 2 5 10" xfId="15588"/>
    <cellStyle name="SAS FM Row header 2 2 2 2 5 11" xfId="8560"/>
    <cellStyle name="SAS FM Row header 2 2 2 2 5 12" xfId="15964"/>
    <cellStyle name="SAS FM Row header 2 2 2 2 5 2" xfId="7585"/>
    <cellStyle name="SAS FM Row header 2 2 2 2 5 3" xfId="11071"/>
    <cellStyle name="SAS FM Row header 2 2 2 2 5 4" xfId="11675"/>
    <cellStyle name="SAS FM Row header 2 2 2 2 5 5" xfId="13387"/>
    <cellStyle name="SAS FM Row header 2 2 2 2 5 6" xfId="13200"/>
    <cellStyle name="SAS FM Row header 2 2 2 2 5 7" xfId="14915"/>
    <cellStyle name="SAS FM Row header 2 2 2 2 5 8" xfId="8292"/>
    <cellStyle name="SAS FM Row header 2 2 2 2 5 9" xfId="15247"/>
    <cellStyle name="SAS FM Row header 2 2 2 2 6" xfId="7581"/>
    <cellStyle name="SAS FM Row header 2 2 2 2 7" xfId="7940"/>
    <cellStyle name="SAS FM Row header 2 2 2 2 8" xfId="10856"/>
    <cellStyle name="SAS FM Row header 2 2 2 2 9" xfId="13391"/>
    <cellStyle name="SAS FM Row header 2 2 2 3" xfId="966"/>
    <cellStyle name="SAS FM Row header 2 2 2 3 10" xfId="15587"/>
    <cellStyle name="SAS FM Row header 2 2 2 3 11" xfId="14994"/>
    <cellStyle name="SAS FM Row header 2 2 2 3 12" xfId="15963"/>
    <cellStyle name="SAS FM Row header 2 2 2 3 2" xfId="7586"/>
    <cellStyle name="SAS FM Row header 2 2 2 3 3" xfId="7938"/>
    <cellStyle name="SAS FM Row header 2 2 2 3 4" xfId="10860"/>
    <cellStyle name="SAS FM Row header 2 2 2 3 5" xfId="13386"/>
    <cellStyle name="SAS FM Row header 2 2 2 3 6" xfId="10041"/>
    <cellStyle name="SAS FM Row header 2 2 2 3 7" xfId="14914"/>
    <cellStyle name="SAS FM Row header 2 2 2 3 8" xfId="8293"/>
    <cellStyle name="SAS FM Row header 2 2 2 3 9" xfId="9383"/>
    <cellStyle name="SAS FM Row header 2 2 2 4" xfId="967"/>
    <cellStyle name="SAS FM Row header 2 2 2 4 10" xfId="15586"/>
    <cellStyle name="SAS FM Row header 2 2 2 4 11" xfId="14801"/>
    <cellStyle name="SAS FM Row header 2 2 2 4 12" xfId="15962"/>
    <cellStyle name="SAS FM Row header 2 2 2 4 2" xfId="7587"/>
    <cellStyle name="SAS FM Row header 2 2 2 4 3" xfId="7937"/>
    <cellStyle name="SAS FM Row header 2 2 2 4 4" xfId="10861"/>
    <cellStyle name="SAS FM Row header 2 2 2 4 5" xfId="13385"/>
    <cellStyle name="SAS FM Row header 2 2 2 4 6" xfId="10040"/>
    <cellStyle name="SAS FM Row header 2 2 2 4 7" xfId="14913"/>
    <cellStyle name="SAS FM Row header 2 2 2 4 8" xfId="14654"/>
    <cellStyle name="SAS FM Row header 2 2 2 4 9" xfId="15246"/>
    <cellStyle name="SAS FM Row header 2 2 2 5" xfId="968"/>
    <cellStyle name="SAS FM Row header 2 2 2 5 10" xfId="15585"/>
    <cellStyle name="SAS FM Row header 2 2 2 5 11" xfId="14800"/>
    <cellStyle name="SAS FM Row header 2 2 2 5 12" xfId="15961"/>
    <cellStyle name="SAS FM Row header 2 2 2 5 2" xfId="7588"/>
    <cellStyle name="SAS FM Row header 2 2 2 5 3" xfId="11070"/>
    <cellStyle name="SAS FM Row header 2 2 2 5 4" xfId="10862"/>
    <cellStyle name="SAS FM Row header 2 2 2 5 5" xfId="13384"/>
    <cellStyle name="SAS FM Row header 2 2 2 5 6" xfId="11881"/>
    <cellStyle name="SAS FM Row header 2 2 2 5 7" xfId="14912"/>
    <cellStyle name="SAS FM Row header 2 2 2 5 8" xfId="8573"/>
    <cellStyle name="SAS FM Row header 2 2 2 5 9" xfId="15245"/>
    <cellStyle name="SAS FM Row header 2 2 2 6" xfId="969"/>
    <cellStyle name="SAS FM Row header 2 2 2 6 10" xfId="15584"/>
    <cellStyle name="SAS FM Row header 2 2 2 6 11" xfId="14993"/>
    <cellStyle name="SAS FM Row header 2 2 2 6 12" xfId="15960"/>
    <cellStyle name="SAS FM Row header 2 2 2 6 2" xfId="7589"/>
    <cellStyle name="SAS FM Row header 2 2 2 6 3" xfId="11069"/>
    <cellStyle name="SAS FM Row header 2 2 2 6 4" xfId="10863"/>
    <cellStyle name="SAS FM Row header 2 2 2 6 5" xfId="13383"/>
    <cellStyle name="SAS FM Row header 2 2 2 6 6" xfId="10039"/>
    <cellStyle name="SAS FM Row header 2 2 2 6 7" xfId="14911"/>
    <cellStyle name="SAS FM Row header 2 2 2 6 8" xfId="14655"/>
    <cellStyle name="SAS FM Row header 2 2 2 6 9" xfId="12134"/>
    <cellStyle name="SAS FM Row header 2 2 2 7" xfId="7580"/>
    <cellStyle name="SAS FM Row header 2 2 2 8" xfId="11074"/>
    <cellStyle name="SAS FM Row header 2 2 2 9" xfId="10855"/>
    <cellStyle name="SAS FM Row header 2 2 3" xfId="970"/>
    <cellStyle name="SAS FM Row header 2 2 3 10" xfId="13382"/>
    <cellStyle name="SAS FM Row header 2 2 3 11" xfId="10037"/>
    <cellStyle name="SAS FM Row header 2 2 3 12" xfId="14910"/>
    <cellStyle name="SAS FM Row header 2 2 3 13" xfId="14656"/>
    <cellStyle name="SAS FM Row header 2 2 3 14" xfId="15244"/>
    <cellStyle name="SAS FM Row header 2 2 3 15" xfId="15583"/>
    <cellStyle name="SAS FM Row header 2 2 3 16" xfId="14799"/>
    <cellStyle name="SAS FM Row header 2 2 3 17" xfId="15959"/>
    <cellStyle name="SAS FM Row header 2 2 3 2" xfId="971"/>
    <cellStyle name="SAS FM Row header 2 2 3 2 10" xfId="10036"/>
    <cellStyle name="SAS FM Row header 2 2 3 2 11" xfId="14909"/>
    <cellStyle name="SAS FM Row header 2 2 3 2 12" xfId="8574"/>
    <cellStyle name="SAS FM Row header 2 2 3 2 13" xfId="12242"/>
    <cellStyle name="SAS FM Row header 2 2 3 2 14" xfId="15582"/>
    <cellStyle name="SAS FM Row header 2 2 3 2 15" xfId="14992"/>
    <cellStyle name="SAS FM Row header 2 2 3 2 16" xfId="15958"/>
    <cellStyle name="SAS FM Row header 2 2 3 2 2" xfId="972"/>
    <cellStyle name="SAS FM Row header 2 2 3 2 2 10" xfId="15581"/>
    <cellStyle name="SAS FM Row header 2 2 3 2 2 11" xfId="14991"/>
    <cellStyle name="SAS FM Row header 2 2 3 2 2 12" xfId="15957"/>
    <cellStyle name="SAS FM Row header 2 2 3 2 2 2" xfId="7592"/>
    <cellStyle name="SAS FM Row header 2 2 3 2 2 3" xfId="11067"/>
    <cellStyle name="SAS FM Row header 2 2 3 2 2 4" xfId="11672"/>
    <cellStyle name="SAS FM Row header 2 2 3 2 2 5" xfId="13380"/>
    <cellStyle name="SAS FM Row header 2 2 3 2 2 6" xfId="10035"/>
    <cellStyle name="SAS FM Row header 2 2 3 2 2 7" xfId="14908"/>
    <cellStyle name="SAS FM Row header 2 2 3 2 2 8" xfId="13842"/>
    <cellStyle name="SAS FM Row header 2 2 3 2 2 9" xfId="12241"/>
    <cellStyle name="SAS FM Row header 2 2 3 2 3" xfId="973"/>
    <cellStyle name="SAS FM Row header 2 2 3 2 3 10" xfId="15580"/>
    <cellStyle name="SAS FM Row header 2 2 3 2 3 11" xfId="14798"/>
    <cellStyle name="SAS FM Row header 2 2 3 2 3 12" xfId="15956"/>
    <cellStyle name="SAS FM Row header 2 2 3 2 3 2" xfId="7593"/>
    <cellStyle name="SAS FM Row header 2 2 3 2 3 3" xfId="7935"/>
    <cellStyle name="SAS FM Row header 2 2 3 2 3 4" xfId="11671"/>
    <cellStyle name="SAS FM Row header 2 2 3 2 3 5" xfId="13379"/>
    <cellStyle name="SAS FM Row header 2 2 3 2 3 6" xfId="10034"/>
    <cellStyle name="SAS FM Row header 2 2 3 2 3 7" xfId="14907"/>
    <cellStyle name="SAS FM Row header 2 2 3 2 3 8" xfId="13841"/>
    <cellStyle name="SAS FM Row header 2 2 3 2 3 9" xfId="15243"/>
    <cellStyle name="SAS FM Row header 2 2 3 2 4" xfId="974"/>
    <cellStyle name="SAS FM Row header 2 2 3 2 4 10" xfId="15579"/>
    <cellStyle name="SAS FM Row header 2 2 3 2 4 11" xfId="14797"/>
    <cellStyle name="SAS FM Row header 2 2 3 2 4 12" xfId="15955"/>
    <cellStyle name="SAS FM Row header 2 2 3 2 4 2" xfId="7594"/>
    <cellStyle name="SAS FM Row header 2 2 3 2 4 3" xfId="11066"/>
    <cellStyle name="SAS FM Row header 2 2 3 2 4 4" xfId="11670"/>
    <cellStyle name="SAS FM Row header 2 2 3 2 4 5" xfId="13378"/>
    <cellStyle name="SAS FM Row header 2 2 3 2 4 6" xfId="13201"/>
    <cellStyle name="SAS FM Row header 2 2 3 2 4 7" xfId="14906"/>
    <cellStyle name="SAS FM Row header 2 2 3 2 4 8" xfId="11423"/>
    <cellStyle name="SAS FM Row header 2 2 3 2 4 9" xfId="15242"/>
    <cellStyle name="SAS FM Row header 2 2 3 2 5" xfId="975"/>
    <cellStyle name="SAS FM Row header 2 2 3 2 5 10" xfId="15578"/>
    <cellStyle name="SAS FM Row header 2 2 3 2 5 11" xfId="14990"/>
    <cellStyle name="SAS FM Row header 2 2 3 2 5 12" xfId="15954"/>
    <cellStyle name="SAS FM Row header 2 2 3 2 5 2" xfId="7595"/>
    <cellStyle name="SAS FM Row header 2 2 3 2 5 3" xfId="11065"/>
    <cellStyle name="SAS FM Row header 2 2 3 2 5 4" xfId="11669"/>
    <cellStyle name="SAS FM Row header 2 2 3 2 5 5" xfId="13377"/>
    <cellStyle name="SAS FM Row header 2 2 3 2 5 6" xfId="11887"/>
    <cellStyle name="SAS FM Row header 2 2 3 2 5 7" xfId="14905"/>
    <cellStyle name="SAS FM Row header 2 2 3 2 5 8" xfId="11424"/>
    <cellStyle name="SAS FM Row header 2 2 3 2 5 9" xfId="12135"/>
    <cellStyle name="SAS FM Row header 2 2 3 2 6" xfId="7591"/>
    <cellStyle name="SAS FM Row header 2 2 3 2 7" xfId="11068"/>
    <cellStyle name="SAS FM Row header 2 2 3 2 8" xfId="11673"/>
    <cellStyle name="SAS FM Row header 2 2 3 2 9" xfId="13381"/>
    <cellStyle name="SAS FM Row header 2 2 3 3" xfId="976"/>
    <cellStyle name="SAS FM Row header 2 2 3 3 10" xfId="15577"/>
    <cellStyle name="SAS FM Row header 2 2 3 3 11" xfId="12507"/>
    <cellStyle name="SAS FM Row header 2 2 3 3 12" xfId="15953"/>
    <cellStyle name="SAS FM Row header 2 2 3 3 2" xfId="7596"/>
    <cellStyle name="SAS FM Row header 2 2 3 3 3" xfId="7934"/>
    <cellStyle name="SAS FM Row header 2 2 3 3 4" xfId="10864"/>
    <cellStyle name="SAS FM Row header 2 2 3 3 5" xfId="13376"/>
    <cellStyle name="SAS FM Row header 2 2 3 3 6" xfId="10033"/>
    <cellStyle name="SAS FM Row header 2 2 3 3 7" xfId="14904"/>
    <cellStyle name="SAS FM Row header 2 2 3 3 8" xfId="14348"/>
    <cellStyle name="SAS FM Row header 2 2 3 3 9" xfId="15241"/>
    <cellStyle name="SAS FM Row header 2 2 3 4" xfId="977"/>
    <cellStyle name="SAS FM Row header 2 2 3 4 10" xfId="15576"/>
    <cellStyle name="SAS FM Row header 2 2 3 4 11" xfId="14796"/>
    <cellStyle name="SAS FM Row header 2 2 3 4 12" xfId="15952"/>
    <cellStyle name="SAS FM Row header 2 2 3 4 2" xfId="7597"/>
    <cellStyle name="SAS FM Row header 2 2 3 4 3" xfId="11064"/>
    <cellStyle name="SAS FM Row header 2 2 3 4 4" xfId="10865"/>
    <cellStyle name="SAS FM Row header 2 2 3 4 5" xfId="13375"/>
    <cellStyle name="SAS FM Row header 2 2 3 4 6" xfId="10032"/>
    <cellStyle name="SAS FM Row header 2 2 3 4 7" xfId="14903"/>
    <cellStyle name="SAS FM Row header 2 2 3 4 8" xfId="14657"/>
    <cellStyle name="SAS FM Row header 2 2 3 4 9" xfId="15240"/>
    <cellStyle name="SAS FM Row header 2 2 3 5" xfId="978"/>
    <cellStyle name="SAS FM Row header 2 2 3 5 10" xfId="15575"/>
    <cellStyle name="SAS FM Row header 2 2 3 5 11" xfId="14989"/>
    <cellStyle name="SAS FM Row header 2 2 3 5 12" xfId="15951"/>
    <cellStyle name="SAS FM Row header 2 2 3 5 2" xfId="7598"/>
    <cellStyle name="SAS FM Row header 2 2 3 5 3" xfId="7933"/>
    <cellStyle name="SAS FM Row header 2 2 3 5 4" xfId="10866"/>
    <cellStyle name="SAS FM Row header 2 2 3 5 5" xfId="13374"/>
    <cellStyle name="SAS FM Row header 2 2 3 5 6" xfId="10031"/>
    <cellStyle name="SAS FM Row header 2 2 3 5 7" xfId="14902"/>
    <cellStyle name="SAS FM Row header 2 2 3 5 8" xfId="14347"/>
    <cellStyle name="SAS FM Row header 2 2 3 5 9" xfId="9382"/>
    <cellStyle name="SAS FM Row header 2 2 3 6" xfId="979"/>
    <cellStyle name="SAS FM Row header 2 2 3 6 10" xfId="15574"/>
    <cellStyle name="SAS FM Row header 2 2 3 6 11" xfId="14795"/>
    <cellStyle name="SAS FM Row header 2 2 3 6 12" xfId="15950"/>
    <cellStyle name="SAS FM Row header 2 2 3 6 2" xfId="7599"/>
    <cellStyle name="SAS FM Row header 2 2 3 6 3" xfId="7932"/>
    <cellStyle name="SAS FM Row header 2 2 3 6 4" xfId="10867"/>
    <cellStyle name="SAS FM Row header 2 2 3 6 5" xfId="13373"/>
    <cellStyle name="SAS FM Row header 2 2 3 6 6" xfId="11888"/>
    <cellStyle name="SAS FM Row header 2 2 3 6 7" xfId="14901"/>
    <cellStyle name="SAS FM Row header 2 2 3 6 8" xfId="9291"/>
    <cellStyle name="SAS FM Row header 2 2 3 6 9" xfId="15239"/>
    <cellStyle name="SAS FM Row header 2 2 3 7" xfId="7590"/>
    <cellStyle name="SAS FM Row header 2 2 3 8" xfId="7936"/>
    <cellStyle name="SAS FM Row header 2 2 3 9" xfId="11674"/>
    <cellStyle name="SAS FM Row header 2 2 4" xfId="980"/>
    <cellStyle name="SAS FM Row header 2 2 4 10" xfId="13372"/>
    <cellStyle name="SAS FM Row header 2 2 4 11" xfId="11889"/>
    <cellStyle name="SAS FM Row header 2 2 4 12" xfId="14900"/>
    <cellStyle name="SAS FM Row header 2 2 4 13" xfId="9292"/>
    <cellStyle name="SAS FM Row header 2 2 4 14" xfId="15238"/>
    <cellStyle name="SAS FM Row header 2 2 4 15" xfId="15573"/>
    <cellStyle name="SAS FM Row header 2 2 4 16" xfId="15435"/>
    <cellStyle name="SAS FM Row header 2 2 4 17" xfId="15949"/>
    <cellStyle name="SAS FM Row header 2 2 4 2" xfId="981"/>
    <cellStyle name="SAS FM Row header 2 2 4 2 10" xfId="11890"/>
    <cellStyle name="SAS FM Row header 2 2 4 2 11" xfId="14899"/>
    <cellStyle name="SAS FM Row header 2 2 4 2 12" xfId="14658"/>
    <cellStyle name="SAS FM Row header 2 2 4 2 13" xfId="12240"/>
    <cellStyle name="SAS FM Row header 2 2 4 2 14" xfId="15572"/>
    <cellStyle name="SAS FM Row header 2 2 4 2 15" xfId="14988"/>
    <cellStyle name="SAS FM Row header 2 2 4 2 16" xfId="15948"/>
    <cellStyle name="SAS FM Row header 2 2 4 2 2" xfId="982"/>
    <cellStyle name="SAS FM Row header 2 2 4 2 2 10" xfId="15571"/>
    <cellStyle name="SAS FM Row header 2 2 4 2 2 11" xfId="14794"/>
    <cellStyle name="SAS FM Row header 2 2 4 2 2 12" xfId="15947"/>
    <cellStyle name="SAS FM Row header 2 2 4 2 2 2" xfId="7602"/>
    <cellStyle name="SAS FM Row header 2 2 4 2 2 3" xfId="7930"/>
    <cellStyle name="SAS FM Row header 2 2 4 2 2 4" xfId="11666"/>
    <cellStyle name="SAS FM Row header 2 2 4 2 2 5" xfId="13370"/>
    <cellStyle name="SAS FM Row header 2 2 4 2 2 6" xfId="10030"/>
    <cellStyle name="SAS FM Row header 2 2 4 2 2 7" xfId="14898"/>
    <cellStyle name="SAS FM Row header 2 2 4 2 2 8" xfId="11552"/>
    <cellStyle name="SAS FM Row header 2 2 4 2 2 9" xfId="15237"/>
    <cellStyle name="SAS FM Row header 2 2 4 2 3" xfId="983"/>
    <cellStyle name="SAS FM Row header 2 2 4 2 3 10" xfId="15570"/>
    <cellStyle name="SAS FM Row header 2 2 4 2 3 11" xfId="14987"/>
    <cellStyle name="SAS FM Row header 2 2 4 2 3 12" xfId="15946"/>
    <cellStyle name="SAS FM Row header 2 2 4 2 3 2" xfId="7603"/>
    <cellStyle name="SAS FM Row header 2 2 4 2 3 3" xfId="11062"/>
    <cellStyle name="SAS FM Row header 2 2 4 2 3 4" xfId="11665"/>
    <cellStyle name="SAS FM Row header 2 2 4 2 3 5" xfId="13369"/>
    <cellStyle name="SAS FM Row header 2 2 4 2 3 6" xfId="13202"/>
    <cellStyle name="SAS FM Row header 2 2 4 2 3 7" xfId="14897"/>
    <cellStyle name="SAS FM Row header 2 2 4 2 3 8" xfId="8294"/>
    <cellStyle name="SAS FM Row header 2 2 4 2 3 9" xfId="12239"/>
    <cellStyle name="SAS FM Row header 2 2 4 2 4" xfId="984"/>
    <cellStyle name="SAS FM Row header 2 2 4 2 4 10" xfId="15569"/>
    <cellStyle name="SAS FM Row header 2 2 4 2 4 11" xfId="14986"/>
    <cellStyle name="SAS FM Row header 2 2 4 2 4 12" xfId="15945"/>
    <cellStyle name="SAS FM Row header 2 2 4 2 4 2" xfId="7604"/>
    <cellStyle name="SAS FM Row header 2 2 4 2 4 3" xfId="11061"/>
    <cellStyle name="SAS FM Row header 2 2 4 2 4 4" xfId="11664"/>
    <cellStyle name="SAS FM Row header 2 2 4 2 4 5" xfId="13368"/>
    <cellStyle name="SAS FM Row header 2 2 4 2 4 6" xfId="10029"/>
    <cellStyle name="SAS FM Row header 2 2 4 2 4 7" xfId="14896"/>
    <cellStyle name="SAS FM Row header 2 2 4 2 4 8" xfId="9293"/>
    <cellStyle name="SAS FM Row header 2 2 4 2 4 9" xfId="9381"/>
    <cellStyle name="SAS FM Row header 2 2 4 2 5" xfId="985"/>
    <cellStyle name="SAS FM Row header 2 2 4 2 5 10" xfId="7538"/>
    <cellStyle name="SAS FM Row header 2 2 4 2 5 11" xfId="8559"/>
    <cellStyle name="SAS FM Row header 2 2 4 2 5 12" xfId="14083"/>
    <cellStyle name="SAS FM Row header 2 2 4 2 5 2" xfId="7605"/>
    <cellStyle name="SAS FM Row header 2 2 4 2 5 3" xfId="11060"/>
    <cellStyle name="SAS FM Row header 2 2 4 2 5 4" xfId="11663"/>
    <cellStyle name="SAS FM Row header 2 2 4 2 5 5" xfId="13367"/>
    <cellStyle name="SAS FM Row header 2 2 4 2 5 6" xfId="10028"/>
    <cellStyle name="SAS FM Row header 2 2 4 2 5 7" xfId="14895"/>
    <cellStyle name="SAS FM Row header 2 2 4 2 5 8" xfId="14659"/>
    <cellStyle name="SAS FM Row header 2 2 4 2 5 9" xfId="15236"/>
    <cellStyle name="SAS FM Row header 2 2 4 2 6" xfId="7601"/>
    <cellStyle name="SAS FM Row header 2 2 4 2 7" xfId="7931"/>
    <cellStyle name="SAS FM Row header 2 2 4 2 8" xfId="11667"/>
    <cellStyle name="SAS FM Row header 2 2 4 2 9" xfId="13371"/>
    <cellStyle name="SAS FM Row header 2 2 4 3" xfId="986"/>
    <cellStyle name="SAS FM Row header 2 2 4 3 10" xfId="15568"/>
    <cellStyle name="SAS FM Row header 2 2 4 3 11" xfId="14985"/>
    <cellStyle name="SAS FM Row header 2 2 4 3 12" xfId="15944"/>
    <cellStyle name="SAS FM Row header 2 2 4 3 2" xfId="7606"/>
    <cellStyle name="SAS FM Row header 2 2 4 3 3" xfId="7929"/>
    <cellStyle name="SAS FM Row header 2 2 4 3 4" xfId="10868"/>
    <cellStyle name="SAS FM Row header 2 2 4 3 5" xfId="13366"/>
    <cellStyle name="SAS FM Row header 2 2 4 3 6" xfId="10027"/>
    <cellStyle name="SAS FM Row header 2 2 4 3 7" xfId="14894"/>
    <cellStyle name="SAS FM Row header 2 2 4 3 8" xfId="8295"/>
    <cellStyle name="SAS FM Row header 2 2 4 3 9" xfId="8747"/>
    <cellStyle name="SAS FM Row header 2 2 4 4" xfId="987"/>
    <cellStyle name="SAS FM Row header 2 2 4 4 10" xfId="15567"/>
    <cellStyle name="SAS FM Row header 2 2 4 4 11" xfId="14984"/>
    <cellStyle name="SAS FM Row header 2 2 4 4 12" xfId="15943"/>
    <cellStyle name="SAS FM Row header 2 2 4 4 2" xfId="7607"/>
    <cellStyle name="SAS FM Row header 2 2 4 4 3" xfId="11059"/>
    <cellStyle name="SAS FM Row header 2 2 4 4 4" xfId="11662"/>
    <cellStyle name="SAS FM Row header 2 2 4 4 5" xfId="13365"/>
    <cellStyle name="SAS FM Row header 2 2 4 4 6" xfId="10026"/>
    <cellStyle name="SAS FM Row header 2 2 4 4 7" xfId="14893"/>
    <cellStyle name="SAS FM Row header 2 2 4 4 8" xfId="14660"/>
    <cellStyle name="SAS FM Row header 2 2 4 4 9" xfId="8746"/>
    <cellStyle name="SAS FM Row header 2 2 4 5" xfId="988"/>
    <cellStyle name="SAS FM Row header 2 2 4 5 10" xfId="7206"/>
    <cellStyle name="SAS FM Row header 2 2 4 5 11" xfId="12854"/>
    <cellStyle name="SAS FM Row header 2 2 4 5 12" xfId="14082"/>
    <cellStyle name="SAS FM Row header 2 2 4 5 2" xfId="7608"/>
    <cellStyle name="SAS FM Row header 2 2 4 5 3" xfId="11058"/>
    <cellStyle name="SAS FM Row header 2 2 4 5 4" xfId="11661"/>
    <cellStyle name="SAS FM Row header 2 2 4 5 5" xfId="13364"/>
    <cellStyle name="SAS FM Row header 2 2 4 5 6" xfId="10025"/>
    <cellStyle name="SAS FM Row header 2 2 4 5 7" xfId="14892"/>
    <cellStyle name="SAS FM Row header 2 2 4 5 8" xfId="14661"/>
    <cellStyle name="SAS FM Row header 2 2 4 5 9" xfId="15235"/>
    <cellStyle name="SAS FM Row header 2 2 4 6" xfId="989"/>
    <cellStyle name="SAS FM Row header 2 2 4 6 10" xfId="15566"/>
    <cellStyle name="SAS FM Row header 2 2 4 6 11" xfId="12853"/>
    <cellStyle name="SAS FM Row header 2 2 4 6 12" xfId="15942"/>
    <cellStyle name="SAS FM Row header 2 2 4 6 2" xfId="7609"/>
    <cellStyle name="SAS FM Row header 2 2 4 6 3" xfId="11057"/>
    <cellStyle name="SAS FM Row header 2 2 4 6 4" xfId="10869"/>
    <cellStyle name="SAS FM Row header 2 2 4 6 5" xfId="12476"/>
    <cellStyle name="SAS FM Row header 2 2 4 6 6" xfId="10024"/>
    <cellStyle name="SAS FM Row header 2 2 4 6 7" xfId="13783"/>
    <cellStyle name="SAS FM Row header 2 2 4 6 8" xfId="14662"/>
    <cellStyle name="SAS FM Row header 2 2 4 6 9" xfId="15234"/>
    <cellStyle name="SAS FM Row header 2 2 4 7" xfId="7600"/>
    <cellStyle name="SAS FM Row header 2 2 4 8" xfId="11063"/>
    <cellStyle name="SAS FM Row header 2 2 4 9" xfId="11668"/>
    <cellStyle name="SAS FM Row header 2 2 5" xfId="990"/>
    <cellStyle name="SAS FM Row header 2 2 5 10" xfId="11891"/>
    <cellStyle name="SAS FM Row header 2 2 5 11" xfId="13784"/>
    <cellStyle name="SAS FM Row header 2 2 5 12" xfId="14663"/>
    <cellStyle name="SAS FM Row header 2 2 5 13" xfId="15233"/>
    <cellStyle name="SAS FM Row header 2 2 5 14" xfId="15565"/>
    <cellStyle name="SAS FM Row header 2 2 5 15" xfId="14793"/>
    <cellStyle name="SAS FM Row header 2 2 5 16" xfId="15941"/>
    <cellStyle name="SAS FM Row header 2 2 5 2" xfId="991"/>
    <cellStyle name="SAS FM Row header 2 2 5 2 10" xfId="12364"/>
    <cellStyle name="SAS FM Row header 2 2 5 2 11" xfId="14983"/>
    <cellStyle name="SAS FM Row header 2 2 5 2 12" xfId="13610"/>
    <cellStyle name="SAS FM Row header 2 2 5 2 2" xfId="7611"/>
    <cellStyle name="SAS FM Row header 2 2 5 2 3" xfId="11056"/>
    <cellStyle name="SAS FM Row header 2 2 5 2 4" xfId="7527"/>
    <cellStyle name="SAS FM Row header 2 2 5 2 5" xfId="13363"/>
    <cellStyle name="SAS FM Row header 2 2 5 2 6" xfId="11892"/>
    <cellStyle name="SAS FM Row header 2 2 5 2 7" xfId="14891"/>
    <cellStyle name="SAS FM Row header 2 2 5 2 8" xfId="14664"/>
    <cellStyle name="SAS FM Row header 2 2 5 2 9" xfId="12238"/>
    <cellStyle name="SAS FM Row header 2 2 5 3" xfId="992"/>
    <cellStyle name="SAS FM Row header 2 2 5 3 10" xfId="15564"/>
    <cellStyle name="SAS FM Row header 2 2 5 3 11" xfId="15434"/>
    <cellStyle name="SAS FM Row header 2 2 5 3 12" xfId="15940"/>
    <cellStyle name="SAS FM Row header 2 2 5 3 2" xfId="7612"/>
    <cellStyle name="SAS FM Row header 2 2 5 3 3" xfId="11055"/>
    <cellStyle name="SAS FM Row header 2 2 5 3 4" xfId="10870"/>
    <cellStyle name="SAS FM Row header 2 2 5 3 5" xfId="13362"/>
    <cellStyle name="SAS FM Row header 2 2 5 3 6" xfId="13203"/>
    <cellStyle name="SAS FM Row header 2 2 5 3 7" xfId="14890"/>
    <cellStyle name="SAS FM Row header 2 2 5 3 8" xfId="13131"/>
    <cellStyle name="SAS FM Row header 2 2 5 3 9" xfId="15232"/>
    <cellStyle name="SAS FM Row header 2 2 5 4" xfId="993"/>
    <cellStyle name="SAS FM Row header 2 2 5 4 10" xfId="15563"/>
    <cellStyle name="SAS FM Row header 2 2 5 4 11" xfId="15433"/>
    <cellStyle name="SAS FM Row header 2 2 5 4 12" xfId="15939"/>
    <cellStyle name="SAS FM Row header 2 2 5 4 2" xfId="7613"/>
    <cellStyle name="SAS FM Row header 2 2 5 4 3" xfId="11054"/>
    <cellStyle name="SAS FM Row header 2 2 5 4 4" xfId="11659"/>
    <cellStyle name="SAS FM Row header 2 2 5 4 5" xfId="13361"/>
    <cellStyle name="SAS FM Row header 2 2 5 4 6" xfId="11893"/>
    <cellStyle name="SAS FM Row header 2 2 5 4 7" xfId="14889"/>
    <cellStyle name="SAS FM Row header 2 2 5 4 8" xfId="14665"/>
    <cellStyle name="SAS FM Row header 2 2 5 4 9" xfId="15231"/>
    <cellStyle name="SAS FM Row header 2 2 5 5" xfId="994"/>
    <cellStyle name="SAS FM Row header 2 2 5 5 10" xfId="10487"/>
    <cellStyle name="SAS FM Row header 2 2 5 5 11" xfId="15432"/>
    <cellStyle name="SAS FM Row header 2 2 5 5 12" xfId="12831"/>
    <cellStyle name="SAS FM Row header 2 2 5 5 2" xfId="7614"/>
    <cellStyle name="SAS FM Row header 2 2 5 5 3" xfId="7927"/>
    <cellStyle name="SAS FM Row header 2 2 5 5 4" xfId="7528"/>
    <cellStyle name="SAS FM Row header 2 2 5 5 5" xfId="13360"/>
    <cellStyle name="SAS FM Row header 2 2 5 5 6" xfId="11894"/>
    <cellStyle name="SAS FM Row header 2 2 5 5 7" xfId="14888"/>
    <cellStyle name="SAS FM Row header 2 2 5 5 8" xfId="14666"/>
    <cellStyle name="SAS FM Row header 2 2 5 5 9" xfId="15230"/>
    <cellStyle name="SAS FM Row header 2 2 5 6" xfId="7610"/>
    <cellStyle name="SAS FM Row header 2 2 5 7" xfId="7928"/>
    <cellStyle name="SAS FM Row header 2 2 5 8" xfId="11660"/>
    <cellStyle name="SAS FM Row header 2 2 5 9" xfId="8981"/>
    <cellStyle name="SAS FM Row header 2 2 6" xfId="995"/>
    <cellStyle name="SAS FM Row header 2 2 6 10" xfId="15562"/>
    <cellStyle name="SAS FM Row header 2 2 6 11" xfId="14982"/>
    <cellStyle name="SAS FM Row header 2 2 6 12" xfId="15938"/>
    <cellStyle name="SAS FM Row header 2 2 6 2" xfId="7615"/>
    <cellStyle name="SAS FM Row header 2 2 6 3" xfId="11053"/>
    <cellStyle name="SAS FM Row header 2 2 6 4" xfId="10871"/>
    <cellStyle name="SAS FM Row header 2 2 6 5" xfId="13359"/>
    <cellStyle name="SAS FM Row header 2 2 6 6" xfId="10023"/>
    <cellStyle name="SAS FM Row header 2 2 6 7" xfId="14887"/>
    <cellStyle name="SAS FM Row header 2 2 6 8" xfId="14667"/>
    <cellStyle name="SAS FM Row header 2 2 6 9" xfId="8437"/>
    <cellStyle name="SAS FM Row header 2 2 7" xfId="996"/>
    <cellStyle name="SAS FM Row header 2 2 7 10" xfId="15561"/>
    <cellStyle name="SAS FM Row header 2 2 7 11" xfId="15431"/>
    <cellStyle name="SAS FM Row header 2 2 7 12" xfId="15937"/>
    <cellStyle name="SAS FM Row header 2 2 7 2" xfId="7616"/>
    <cellStyle name="SAS FM Row header 2 2 7 3" xfId="7926"/>
    <cellStyle name="SAS FM Row header 2 2 7 4" xfId="11658"/>
    <cellStyle name="SAS FM Row header 2 2 7 5" xfId="13358"/>
    <cellStyle name="SAS FM Row header 2 2 7 6" xfId="10022"/>
    <cellStyle name="SAS FM Row header 2 2 7 7" xfId="14886"/>
    <cellStyle name="SAS FM Row header 2 2 7 8" xfId="13840"/>
    <cellStyle name="SAS FM Row header 2 2 7 9" xfId="15229"/>
    <cellStyle name="SAS FM Row header 2 2 8" xfId="7579"/>
    <cellStyle name="SAS FM Row header 2 2 9" xfId="11075"/>
    <cellStyle name="SAS FM Row header 2 3" xfId="997"/>
    <cellStyle name="SAS FM Row header 2 3 10" xfId="7529"/>
    <cellStyle name="SAS FM Row header 2 3 11" xfId="13357"/>
    <cellStyle name="SAS FM Row header 2 3 12" xfId="10021"/>
    <cellStyle name="SAS FM Row header 2 3 13" xfId="14885"/>
    <cellStyle name="SAS FM Row header 2 3 14" xfId="8575"/>
    <cellStyle name="SAS FM Row header 2 3 15" xfId="15228"/>
    <cellStyle name="SAS FM Row header 2 3 16" xfId="8324"/>
    <cellStyle name="SAS FM Row header 2 3 17" xfId="15430"/>
    <cellStyle name="SAS FM Row header 2 3 18" xfId="14789"/>
    <cellStyle name="SAS FM Row header 2 3 2" xfId="998"/>
    <cellStyle name="SAS FM Row header 2 3 2 10" xfId="10020"/>
    <cellStyle name="SAS FM Row header 2 3 2 11" xfId="14884"/>
    <cellStyle name="SAS FM Row header 2 3 2 12" xfId="8576"/>
    <cellStyle name="SAS FM Row header 2 3 2 13" xfId="15227"/>
    <cellStyle name="SAS FM Row header 2 3 2 14" xfId="15560"/>
    <cellStyle name="SAS FM Row header 2 3 2 15" xfId="15429"/>
    <cellStyle name="SAS FM Row header 2 3 2 16" xfId="15936"/>
    <cellStyle name="SAS FM Row header 2 3 2 2" xfId="999"/>
    <cellStyle name="SAS FM Row header 2 3 2 2 10" xfId="12624"/>
    <cellStyle name="SAS FM Row header 2 3 2 2 11" xfId="14981"/>
    <cellStyle name="SAS FM Row header 2 3 2 2 12" xfId="9817"/>
    <cellStyle name="SAS FM Row header 2 3 2 2 2" xfId="7619"/>
    <cellStyle name="SAS FM Row header 2 3 2 2 3" xfId="7923"/>
    <cellStyle name="SAS FM Row header 2 3 2 2 4" xfId="11657"/>
    <cellStyle name="SAS FM Row header 2 3 2 2 5" xfId="13355"/>
    <cellStyle name="SAS FM Row header 2 3 2 2 6" xfId="10019"/>
    <cellStyle name="SAS FM Row header 2 3 2 2 7" xfId="14883"/>
    <cellStyle name="SAS FM Row header 2 3 2 2 8" xfId="14346"/>
    <cellStyle name="SAS FM Row header 2 3 2 2 9" xfId="11445"/>
    <cellStyle name="SAS FM Row header 2 3 2 3" xfId="1000"/>
    <cellStyle name="SAS FM Row header 2 3 2 3 10" xfId="10488"/>
    <cellStyle name="SAS FM Row header 2 3 2 3 11" xfId="15428"/>
    <cellStyle name="SAS FM Row header 2 3 2 3 12" xfId="9639"/>
    <cellStyle name="SAS FM Row header 2 3 2 3 2" xfId="7620"/>
    <cellStyle name="SAS FM Row header 2 3 2 3 3" xfId="7922"/>
    <cellStyle name="SAS FM Row header 2 3 2 3 4" xfId="7530"/>
    <cellStyle name="SAS FM Row header 2 3 2 3 5" xfId="13354"/>
    <cellStyle name="SAS FM Row header 2 3 2 3 6" xfId="10018"/>
    <cellStyle name="SAS FM Row header 2 3 2 3 7" xfId="14882"/>
    <cellStyle name="SAS FM Row header 2 3 2 3 8" xfId="9294"/>
    <cellStyle name="SAS FM Row header 2 3 2 3 9" xfId="15226"/>
    <cellStyle name="SAS FM Row header 2 3 2 4" xfId="1001"/>
    <cellStyle name="SAS FM Row header 2 3 2 4 10" xfId="15559"/>
    <cellStyle name="SAS FM Row header 2 3 2 4 11" xfId="14980"/>
    <cellStyle name="SAS FM Row header 2 3 2 4 12" xfId="15935"/>
    <cellStyle name="SAS FM Row header 2 3 2 4 2" xfId="7621"/>
    <cellStyle name="SAS FM Row header 2 3 2 4 3" xfId="11052"/>
    <cellStyle name="SAS FM Row header 2 3 2 4 4" xfId="10873"/>
    <cellStyle name="SAS FM Row header 2 3 2 4 5" xfId="13353"/>
    <cellStyle name="SAS FM Row header 2 3 2 4 6" xfId="10017"/>
    <cellStyle name="SAS FM Row header 2 3 2 4 7" xfId="14881"/>
    <cellStyle name="SAS FM Row header 2 3 2 4 8" xfId="9295"/>
    <cellStyle name="SAS FM Row header 2 3 2 4 9" xfId="11444"/>
    <cellStyle name="SAS FM Row header 2 3 2 5" xfId="1002"/>
    <cellStyle name="SAS FM Row header 2 3 2 5 10" xfId="15558"/>
    <cellStyle name="SAS FM Row header 2 3 2 5 11" xfId="14979"/>
    <cellStyle name="SAS FM Row header 2 3 2 5 12" xfId="15934"/>
    <cellStyle name="SAS FM Row header 2 3 2 5 2" xfId="7622"/>
    <cellStyle name="SAS FM Row header 2 3 2 5 3" xfId="7921"/>
    <cellStyle name="SAS FM Row header 2 3 2 5 4" xfId="11656"/>
    <cellStyle name="SAS FM Row header 2 3 2 5 5" xfId="13352"/>
    <cellStyle name="SAS FM Row header 2 3 2 5 6" xfId="10016"/>
    <cellStyle name="SAS FM Row header 2 3 2 5 7" xfId="14880"/>
    <cellStyle name="SAS FM Row header 2 3 2 5 8" xfId="8577"/>
    <cellStyle name="SAS FM Row header 2 3 2 5 9" xfId="12237"/>
    <cellStyle name="SAS FM Row header 2 3 2 6" xfId="7618"/>
    <cellStyle name="SAS FM Row header 2 3 2 7" xfId="7924"/>
    <cellStyle name="SAS FM Row header 2 3 2 8" xfId="10872"/>
    <cellStyle name="SAS FM Row header 2 3 2 9" xfId="13356"/>
    <cellStyle name="SAS FM Row header 2 3 3" xfId="1003"/>
    <cellStyle name="SAS FM Row header 2 3 3 10" xfId="10015"/>
    <cellStyle name="SAS FM Row header 2 3 3 11" xfId="14879"/>
    <cellStyle name="SAS FM Row header 2 3 3 12" xfId="14668"/>
    <cellStyle name="SAS FM Row header 2 3 3 13" xfId="13596"/>
    <cellStyle name="SAS FM Row header 2 3 3 14" xfId="12949"/>
    <cellStyle name="SAS FM Row header 2 3 3 15" xfId="14978"/>
    <cellStyle name="SAS FM Row header 2 3 3 16" xfId="9640"/>
    <cellStyle name="SAS FM Row header 2 3 3 2" xfId="1004"/>
    <cellStyle name="SAS FM Row header 2 3 3 2 10" xfId="15557"/>
    <cellStyle name="SAS FM Row header 2 3 3 2 11" xfId="14977"/>
    <cellStyle name="SAS FM Row header 2 3 3 2 12" xfId="15933"/>
    <cellStyle name="SAS FM Row header 2 3 3 2 2" xfId="7624"/>
    <cellStyle name="SAS FM Row header 2 3 3 2 3" xfId="7919"/>
    <cellStyle name="SAS FM Row header 2 3 3 2 4" xfId="10874"/>
    <cellStyle name="SAS FM Row header 2 3 3 2 5" xfId="13350"/>
    <cellStyle name="SAS FM Row header 2 3 3 2 6" xfId="10014"/>
    <cellStyle name="SAS FM Row header 2 3 3 2 7" xfId="14878"/>
    <cellStyle name="SAS FM Row header 2 3 3 2 8" xfId="14669"/>
    <cellStyle name="SAS FM Row header 2 3 3 2 9" xfId="9380"/>
    <cellStyle name="SAS FM Row header 2 3 3 3" xfId="1005"/>
    <cellStyle name="SAS FM Row header 2 3 3 3 10" xfId="15556"/>
    <cellStyle name="SAS FM Row header 2 3 3 3 11" xfId="14976"/>
    <cellStyle name="SAS FM Row header 2 3 3 3 12" xfId="15932"/>
    <cellStyle name="SAS FM Row header 2 3 3 3 2" xfId="7625"/>
    <cellStyle name="SAS FM Row header 2 3 3 3 3" xfId="7918"/>
    <cellStyle name="SAS FM Row header 2 3 3 3 4" xfId="10875"/>
    <cellStyle name="SAS FM Row header 2 3 3 3 5" xfId="13349"/>
    <cellStyle name="SAS FM Row header 2 3 3 3 6" xfId="10011"/>
    <cellStyle name="SAS FM Row header 2 3 3 3 7" xfId="14877"/>
    <cellStyle name="SAS FM Row header 2 3 3 3 8" xfId="13839"/>
    <cellStyle name="SAS FM Row header 2 3 3 3 9" xfId="9379"/>
    <cellStyle name="SAS FM Row header 2 3 3 4" xfId="1006"/>
    <cellStyle name="SAS FM Row header 2 3 3 4 10" xfId="12950"/>
    <cellStyle name="SAS FM Row header 2 3 3 4 11" xfId="15427"/>
    <cellStyle name="SAS FM Row header 2 3 3 4 12" xfId="9641"/>
    <cellStyle name="SAS FM Row header 2 3 3 4 2" xfId="7626"/>
    <cellStyle name="SAS FM Row header 2 3 3 4 3" xfId="11051"/>
    <cellStyle name="SAS FM Row header 2 3 3 4 4" xfId="11655"/>
    <cellStyle name="SAS FM Row header 2 3 3 4 5" xfId="13348"/>
    <cellStyle name="SAS FM Row header 2 3 3 4 6" xfId="10009"/>
    <cellStyle name="SAS FM Row header 2 3 3 4 7" xfId="14876"/>
    <cellStyle name="SAS FM Row header 2 3 3 4 8" xfId="14670"/>
    <cellStyle name="SAS FM Row header 2 3 3 4 9" xfId="15225"/>
    <cellStyle name="SAS FM Row header 2 3 3 5" xfId="1007"/>
    <cellStyle name="SAS FM Row header 2 3 3 5 10" xfId="15555"/>
    <cellStyle name="SAS FM Row header 2 3 3 5 11" xfId="14975"/>
    <cellStyle name="SAS FM Row header 2 3 3 5 12" xfId="15931"/>
    <cellStyle name="SAS FM Row header 2 3 3 5 2" xfId="7627"/>
    <cellStyle name="SAS FM Row header 2 3 3 5 3" xfId="11050"/>
    <cellStyle name="SAS FM Row header 2 3 3 5 4" xfId="7532"/>
    <cellStyle name="SAS FM Row header 2 3 3 5 5" xfId="13347"/>
    <cellStyle name="SAS FM Row header 2 3 3 5 6" xfId="10005"/>
    <cellStyle name="SAS FM Row header 2 3 3 5 7" xfId="14875"/>
    <cellStyle name="SAS FM Row header 2 3 3 5 8" xfId="9296"/>
    <cellStyle name="SAS FM Row header 2 3 3 5 9" xfId="9378"/>
    <cellStyle name="SAS FM Row header 2 3 3 6" xfId="7623"/>
    <cellStyle name="SAS FM Row header 2 3 3 7" xfId="7920"/>
    <cellStyle name="SAS FM Row header 2 3 3 8" xfId="7531"/>
    <cellStyle name="SAS FM Row header 2 3 3 9" xfId="13351"/>
    <cellStyle name="SAS FM Row header 2 3 4" xfId="1008"/>
    <cellStyle name="SAS FM Row header 2 3 4 10" xfId="15554"/>
    <cellStyle name="SAS FM Row header 2 3 4 11" xfId="14974"/>
    <cellStyle name="SAS FM Row header 2 3 4 12" xfId="15930"/>
    <cellStyle name="SAS FM Row header 2 3 4 2" xfId="7628"/>
    <cellStyle name="SAS FM Row header 2 3 4 3" xfId="11049"/>
    <cellStyle name="SAS FM Row header 2 3 4 4" xfId="10876"/>
    <cellStyle name="SAS FM Row header 2 3 4 5" xfId="13346"/>
    <cellStyle name="SAS FM Row header 2 3 4 6" xfId="10004"/>
    <cellStyle name="SAS FM Row header 2 3 4 7" xfId="14874"/>
    <cellStyle name="SAS FM Row header 2 3 4 8" xfId="9297"/>
    <cellStyle name="SAS FM Row header 2 3 4 9" xfId="9377"/>
    <cellStyle name="SAS FM Row header 2 3 5" xfId="1009"/>
    <cellStyle name="SAS FM Row header 2 3 5 10" xfId="10904"/>
    <cellStyle name="SAS FM Row header 2 3 5 11" xfId="14973"/>
    <cellStyle name="SAS FM Row header 2 3 5 12" xfId="10150"/>
    <cellStyle name="SAS FM Row header 2 3 5 2" xfId="7629"/>
    <cellStyle name="SAS FM Row header 2 3 5 3" xfId="11048"/>
    <cellStyle name="SAS FM Row header 2 3 5 4" xfId="11654"/>
    <cellStyle name="SAS FM Row header 2 3 5 5" xfId="13345"/>
    <cellStyle name="SAS FM Row header 2 3 5 6" xfId="10003"/>
    <cellStyle name="SAS FM Row header 2 3 5 7" xfId="14873"/>
    <cellStyle name="SAS FM Row header 2 3 5 8" xfId="11425"/>
    <cellStyle name="SAS FM Row header 2 3 5 9" xfId="13597"/>
    <cellStyle name="SAS FM Row header 2 3 6" xfId="1010"/>
    <cellStyle name="SAS FM Row header 2 3 6 10" xfId="15553"/>
    <cellStyle name="SAS FM Row header 2 3 6 11" xfId="14972"/>
    <cellStyle name="SAS FM Row header 2 3 6 12" xfId="15929"/>
    <cellStyle name="SAS FM Row header 2 3 6 2" xfId="7630"/>
    <cellStyle name="SAS FM Row header 2 3 6 3" xfId="11047"/>
    <cellStyle name="SAS FM Row header 2 3 6 4" xfId="11653"/>
    <cellStyle name="SAS FM Row header 2 3 6 5" xfId="13344"/>
    <cellStyle name="SAS FM Row header 2 3 6 6" xfId="13204"/>
    <cellStyle name="SAS FM Row header 2 3 6 7" xfId="14872"/>
    <cellStyle name="SAS FM Row header 2 3 6 8" xfId="11426"/>
    <cellStyle name="SAS FM Row header 2 3 6 9" xfId="12236"/>
    <cellStyle name="SAS FM Row header 2 3 7" xfId="1011"/>
    <cellStyle name="SAS FM Row header 2 3 7 10" xfId="12183"/>
    <cellStyle name="SAS FM Row header 2 3 7 11" xfId="15426"/>
    <cellStyle name="SAS FM Row header 2 3 7 12" xfId="15107"/>
    <cellStyle name="SAS FM Row header 2 3 7 2" xfId="7631"/>
    <cellStyle name="SAS FM Row header 2 3 7 3" xfId="11046"/>
    <cellStyle name="SAS FM Row header 2 3 7 4" xfId="10877"/>
    <cellStyle name="SAS FM Row header 2 3 7 5" xfId="13343"/>
    <cellStyle name="SAS FM Row header 2 3 7 6" xfId="7351"/>
    <cellStyle name="SAS FM Row header 2 3 7 7" xfId="14871"/>
    <cellStyle name="SAS FM Row header 2 3 7 8" xfId="9298"/>
    <cellStyle name="SAS FM Row header 2 3 7 9" xfId="15224"/>
    <cellStyle name="SAS FM Row header 2 3 8" xfId="7617"/>
    <cellStyle name="SAS FM Row header 2 3 9" xfId="7925"/>
    <cellStyle name="SAS FM Row header 2 4" xfId="1012"/>
    <cellStyle name="SAS FM Row header 2 4 10" xfId="9140"/>
    <cellStyle name="SAS FM Row header 2 4 11" xfId="15425"/>
    <cellStyle name="SAS FM Row header 2 4 12" xfId="15108"/>
    <cellStyle name="SAS FM Row header 2 4 2" xfId="7632"/>
    <cellStyle name="SAS FM Row header 2 4 3" xfId="7917"/>
    <cellStyle name="SAS FM Row header 2 4 4" xfId="11652"/>
    <cellStyle name="SAS FM Row header 2 4 5" xfId="13342"/>
    <cellStyle name="SAS FM Row header 2 4 6" xfId="7350"/>
    <cellStyle name="SAS FM Row header 2 4 7" xfId="14870"/>
    <cellStyle name="SAS FM Row header 2 4 8" xfId="9299"/>
    <cellStyle name="SAS FM Row header 2 4 9" xfId="15223"/>
    <cellStyle name="SAS FM Row header 2 5" xfId="1013"/>
    <cellStyle name="SAS FM Row header 2 5 10" xfId="15552"/>
    <cellStyle name="SAS FM Row header 2 5 11" xfId="12852"/>
    <cellStyle name="SAS FM Row header 2 5 12" xfId="15928"/>
    <cellStyle name="SAS FM Row header 2 5 2" xfId="7633"/>
    <cellStyle name="SAS FM Row header 2 5 3" xfId="7916"/>
    <cellStyle name="SAS FM Row header 2 5 4" xfId="7533"/>
    <cellStyle name="SAS FM Row header 2 5 5" xfId="13341"/>
    <cellStyle name="SAS FM Row header 2 5 6" xfId="10002"/>
    <cellStyle name="SAS FM Row header 2 5 7" xfId="14869"/>
    <cellStyle name="SAS FM Row header 2 5 8" xfId="14671"/>
    <cellStyle name="SAS FM Row header 2 5 9" xfId="15222"/>
    <cellStyle name="SAS FM Row header 2 6" xfId="958"/>
    <cellStyle name="SAS FM Row header 2 7" xfId="7578"/>
    <cellStyle name="SAS FM Row header 2 8" xfId="7941"/>
    <cellStyle name="SAS FM Row header 2 9" xfId="10854"/>
    <cellStyle name="SAS FM Row header 3" xfId="1014"/>
    <cellStyle name="SAS FM Row header 3 10" xfId="7915"/>
    <cellStyle name="SAS FM Row header 3 11" xfId="10878"/>
    <cellStyle name="SAS FM Row header 3 12" xfId="13340"/>
    <cellStyle name="SAS FM Row header 3 13" xfId="10001"/>
    <cellStyle name="SAS FM Row header 3 14" xfId="14868"/>
    <cellStyle name="SAS FM Row header 3 15" xfId="11554"/>
    <cellStyle name="SAS FM Row header 3 16" xfId="15221"/>
    <cellStyle name="SAS FM Row header 3 17" xfId="15120"/>
    <cellStyle name="SAS FM Row header 3 18" xfId="14649"/>
    <cellStyle name="SAS FM Row header 3 19" xfId="11561"/>
    <cellStyle name="SAS FM Row header 3 2" xfId="1015"/>
    <cellStyle name="SAS FM Row header 3 2 10" xfId="13339"/>
    <cellStyle name="SAS FM Row header 3 2 11" xfId="10000"/>
    <cellStyle name="SAS FM Row header 3 2 12" xfId="14867"/>
    <cellStyle name="SAS FM Row header 3 2 13" xfId="8980"/>
    <cellStyle name="SAS FM Row header 3 2 14" xfId="15220"/>
    <cellStyle name="SAS FM Row header 3 2 15" xfId="11848"/>
    <cellStyle name="SAS FM Row header 3 2 16" xfId="12851"/>
    <cellStyle name="SAS FM Row header 3 2 17" xfId="10540"/>
    <cellStyle name="SAS FM Row header 3 2 2" xfId="1016"/>
    <cellStyle name="SAS FM Row header 3 2 2 10" xfId="9999"/>
    <cellStyle name="SAS FM Row header 3 2 2 11" xfId="14866"/>
    <cellStyle name="SAS FM Row header 3 2 2 12" xfId="13838"/>
    <cellStyle name="SAS FM Row header 3 2 2 13" xfId="15219"/>
    <cellStyle name="SAS FM Row header 3 2 2 14" xfId="15551"/>
    <cellStyle name="SAS FM Row header 3 2 2 15" xfId="12850"/>
    <cellStyle name="SAS FM Row header 3 2 2 16" xfId="15927"/>
    <cellStyle name="SAS FM Row header 3 2 2 2" xfId="1017"/>
    <cellStyle name="SAS FM Row header 3 2 2 2 10" xfId="15550"/>
    <cellStyle name="SAS FM Row header 3 2 2 2 11" xfId="14971"/>
    <cellStyle name="SAS FM Row header 3 2 2 2 12" xfId="15926"/>
    <cellStyle name="SAS FM Row header 3 2 2 2 2" xfId="7637"/>
    <cellStyle name="SAS FM Row header 3 2 2 2 3" xfId="11044"/>
    <cellStyle name="SAS FM Row header 3 2 2 2 4" xfId="7534"/>
    <cellStyle name="SAS FM Row header 3 2 2 2 5" xfId="13337"/>
    <cellStyle name="SAS FM Row header 3 2 2 2 6" xfId="13205"/>
    <cellStyle name="SAS FM Row header 3 2 2 2 7" xfId="14865"/>
    <cellStyle name="SAS FM Row header 3 2 2 2 8" xfId="14345"/>
    <cellStyle name="SAS FM Row header 3 2 2 2 9" xfId="9375"/>
    <cellStyle name="SAS FM Row header 3 2 2 3" xfId="1018"/>
    <cellStyle name="SAS FM Row header 3 2 2 3 10" xfId="15549"/>
    <cellStyle name="SAS FM Row header 3 2 2 3 11" xfId="14970"/>
    <cellStyle name="SAS FM Row header 3 2 2 3 12" xfId="15925"/>
    <cellStyle name="SAS FM Row header 3 2 2 3 2" xfId="7638"/>
    <cellStyle name="SAS FM Row header 3 2 2 3 3" xfId="11043"/>
    <cellStyle name="SAS FM Row header 3 2 2 3 4" xfId="10880"/>
    <cellStyle name="SAS FM Row header 3 2 2 3 5" xfId="13336"/>
    <cellStyle name="SAS FM Row header 3 2 2 3 6" xfId="9998"/>
    <cellStyle name="SAS FM Row header 3 2 2 3 7" xfId="14864"/>
    <cellStyle name="SAS FM Row header 3 2 2 3 8" xfId="14374"/>
    <cellStyle name="SAS FM Row header 3 2 2 3 9" xfId="9374"/>
    <cellStyle name="SAS FM Row header 3 2 2 4" xfId="1019"/>
    <cellStyle name="SAS FM Row header 3 2 2 4 10" xfId="12626"/>
    <cellStyle name="SAS FM Row header 3 2 2 4 11" xfId="14969"/>
    <cellStyle name="SAS FM Row header 3 2 2 4 12" xfId="10151"/>
    <cellStyle name="SAS FM Row header 3 2 2 4 2" xfId="7639"/>
    <cellStyle name="SAS FM Row header 3 2 2 4 3" xfId="11042"/>
    <cellStyle name="SAS FM Row header 3 2 2 4 4" xfId="12165"/>
    <cellStyle name="SAS FM Row header 3 2 2 4 5" xfId="13335"/>
    <cellStyle name="SAS FM Row header 3 2 2 4 6" xfId="7349"/>
    <cellStyle name="SAS FM Row header 3 2 2 4 7" xfId="14863"/>
    <cellStyle name="SAS FM Row header 3 2 2 4 8" xfId="13837"/>
    <cellStyle name="SAS FM Row header 3 2 2 4 9" xfId="8223"/>
    <cellStyle name="SAS FM Row header 3 2 2 5" xfId="1020"/>
    <cellStyle name="SAS FM Row header 3 2 2 5 10" xfId="15548"/>
    <cellStyle name="SAS FM Row header 3 2 2 5 11" xfId="14968"/>
    <cellStyle name="SAS FM Row header 3 2 2 5 12" xfId="15924"/>
    <cellStyle name="SAS FM Row header 3 2 2 5 2" xfId="7640"/>
    <cellStyle name="SAS FM Row header 3 2 2 5 3" xfId="11041"/>
    <cellStyle name="SAS FM Row header 3 2 2 5 4" xfId="11650"/>
    <cellStyle name="SAS FM Row header 3 2 2 5 5" xfId="13334"/>
    <cellStyle name="SAS FM Row header 3 2 2 5 6" xfId="9997"/>
    <cellStyle name="SAS FM Row header 3 2 2 5 7" xfId="14862"/>
    <cellStyle name="SAS FM Row header 3 2 2 5 8" xfId="9300"/>
    <cellStyle name="SAS FM Row header 3 2 2 5 9" xfId="11443"/>
    <cellStyle name="SAS FM Row header 3 2 2 6" xfId="7636"/>
    <cellStyle name="SAS FM Row header 3 2 2 7" xfId="11045"/>
    <cellStyle name="SAS FM Row header 3 2 2 8" xfId="11651"/>
    <cellStyle name="SAS FM Row header 3 2 2 9" xfId="13338"/>
    <cellStyle name="SAS FM Row header 3 2 3" xfId="1021"/>
    <cellStyle name="SAS FM Row header 3 2 3 10" xfId="15547"/>
    <cellStyle name="SAS FM Row header 3 2 3 11" xfId="12849"/>
    <cellStyle name="SAS FM Row header 3 2 3 12" xfId="15923"/>
    <cellStyle name="SAS FM Row header 3 2 3 2" xfId="7641"/>
    <cellStyle name="SAS FM Row header 3 2 3 3" xfId="11040"/>
    <cellStyle name="SAS FM Row header 3 2 3 4" xfId="10881"/>
    <cellStyle name="SAS FM Row header 3 2 3 5" xfId="13333"/>
    <cellStyle name="SAS FM Row header 3 2 3 6" xfId="9996"/>
    <cellStyle name="SAS FM Row header 3 2 3 7" xfId="14861"/>
    <cellStyle name="SAS FM Row header 3 2 3 8" xfId="14375"/>
    <cellStyle name="SAS FM Row header 3 2 3 9" xfId="15218"/>
    <cellStyle name="SAS FM Row header 3 2 4" xfId="1022"/>
    <cellStyle name="SAS FM Row header 3 2 4 10" xfId="15546"/>
    <cellStyle name="SAS FM Row header 3 2 4 11" xfId="83"/>
    <cellStyle name="SAS FM Row header 3 2 4 12" xfId="15922"/>
    <cellStyle name="SAS FM Row header 3 2 4 2" xfId="7642"/>
    <cellStyle name="SAS FM Row header 3 2 4 3" xfId="7913"/>
    <cellStyle name="SAS FM Row header 3 2 4 4" xfId="10882"/>
    <cellStyle name="SAS FM Row header 3 2 4 5" xfId="13332"/>
    <cellStyle name="SAS FM Row header 3 2 4 6" xfId="9995"/>
    <cellStyle name="SAS FM Row header 3 2 4 7" xfId="14860"/>
    <cellStyle name="SAS FM Row header 3 2 4 8" xfId="13836"/>
    <cellStyle name="SAS FM Row header 3 2 4 9" xfId="15217"/>
    <cellStyle name="SAS FM Row header 3 2 5" xfId="1023"/>
    <cellStyle name="SAS FM Row header 3 2 5 10" xfId="9163"/>
    <cellStyle name="SAS FM Row header 3 2 5 11" xfId="12848"/>
    <cellStyle name="SAS FM Row header 3 2 5 12" xfId="13609"/>
    <cellStyle name="SAS FM Row header 3 2 5 2" xfId="7643"/>
    <cellStyle name="SAS FM Row header 3 2 5 3" xfId="11039"/>
    <cellStyle name="SAS FM Row header 3 2 5 4" xfId="10883"/>
    <cellStyle name="SAS FM Row header 3 2 5 5" xfId="13331"/>
    <cellStyle name="SAS FM Row header 3 2 5 6" xfId="7348"/>
    <cellStyle name="SAS FM Row header 3 2 5 7" xfId="14859"/>
    <cellStyle name="SAS FM Row header 3 2 5 8" xfId="9301"/>
    <cellStyle name="SAS FM Row header 3 2 5 9" xfId="15216"/>
    <cellStyle name="SAS FM Row header 3 2 6" xfId="1024"/>
    <cellStyle name="SAS FM Row header 3 2 6 10" xfId="15545"/>
    <cellStyle name="SAS FM Row header 3 2 6 11" xfId="12847"/>
    <cellStyle name="SAS FM Row header 3 2 6 12" xfId="15921"/>
    <cellStyle name="SAS FM Row header 3 2 6 2" xfId="7644"/>
    <cellStyle name="SAS FM Row header 3 2 6 3" xfId="11038"/>
    <cellStyle name="SAS FM Row header 3 2 6 4" xfId="10884"/>
    <cellStyle name="SAS FM Row header 3 2 6 5" xfId="13330"/>
    <cellStyle name="SAS FM Row header 3 2 6 6" xfId="9994"/>
    <cellStyle name="SAS FM Row header 3 2 6 7" xfId="14858"/>
    <cellStyle name="SAS FM Row header 3 2 6 8" xfId="14376"/>
    <cellStyle name="SAS FM Row header 3 2 6 9" xfId="15215"/>
    <cellStyle name="SAS FM Row header 3 2 7" xfId="7635"/>
    <cellStyle name="SAS FM Row header 3 2 8" xfId="7914"/>
    <cellStyle name="SAS FM Row header 3 2 9" xfId="10879"/>
    <cellStyle name="SAS FM Row header 3 3" xfId="1025"/>
    <cellStyle name="SAS FM Row header 3 3 10" xfId="13329"/>
    <cellStyle name="SAS FM Row header 3 3 11" xfId="9993"/>
    <cellStyle name="SAS FM Row header 3 3 12" xfId="14857"/>
    <cellStyle name="SAS FM Row header 3 3 13" xfId="13835"/>
    <cellStyle name="SAS FM Row header 3 3 14" xfId="14370"/>
    <cellStyle name="SAS FM Row header 3 3 15" xfId="15544"/>
    <cellStyle name="SAS FM Row header 3 3 16" xfId="12846"/>
    <cellStyle name="SAS FM Row header 3 3 17" xfId="15920"/>
    <cellStyle name="SAS FM Row header 3 3 2" xfId="1026"/>
    <cellStyle name="SAS FM Row header 3 3 2 10" xfId="8282"/>
    <cellStyle name="SAS FM Row header 3 3 2 11" xfId="14856"/>
    <cellStyle name="SAS FM Row header 3 3 2 12" xfId="9302"/>
    <cellStyle name="SAS FM Row header 3 3 2 13" xfId="7382"/>
    <cellStyle name="SAS FM Row header 3 3 2 14" xfId="15543"/>
    <cellStyle name="SAS FM Row header 3 3 2 15" xfId="14648"/>
    <cellStyle name="SAS FM Row header 3 3 2 16" xfId="15919"/>
    <cellStyle name="SAS FM Row header 3 3 2 2" xfId="1027"/>
    <cellStyle name="SAS FM Row header 3 3 2 2 10" xfId="10905"/>
    <cellStyle name="SAS FM Row header 3 3 2 2 11" xfId="14967"/>
    <cellStyle name="SAS FM Row header 3 3 2 2 12" xfId="12899"/>
    <cellStyle name="SAS FM Row header 3 3 2 2 2" xfId="7647"/>
    <cellStyle name="SAS FM Row header 3 3 2 2 3" xfId="8428"/>
    <cellStyle name="SAS FM Row header 3 3 2 2 4" xfId="10885"/>
    <cellStyle name="SAS FM Row header 3 3 2 2 5" xfId="13327"/>
    <cellStyle name="SAS FM Row header 3 3 2 2 6" xfId="8281"/>
    <cellStyle name="SAS FM Row header 3 3 2 2 7" xfId="14855"/>
    <cellStyle name="SAS FM Row header 3 3 2 2 8" xfId="14377"/>
    <cellStyle name="SAS FM Row header 3 3 2 2 9" xfId="9373"/>
    <cellStyle name="SAS FM Row header 3 3 2 3" xfId="1028"/>
    <cellStyle name="SAS FM Row header 3 3 2 3 10" xfId="15542"/>
    <cellStyle name="SAS FM Row header 3 3 2 3 11" xfId="12842"/>
    <cellStyle name="SAS FM Row header 3 3 2 3 12" xfId="15918"/>
    <cellStyle name="SAS FM Row header 3 3 2 3 2" xfId="7648"/>
    <cellStyle name="SAS FM Row header 3 3 2 3 3" xfId="7911"/>
    <cellStyle name="SAS FM Row header 3 3 2 3 4" xfId="11647"/>
    <cellStyle name="SAS FM Row header 3 3 2 3 5" xfId="13326"/>
    <cellStyle name="SAS FM Row header 3 3 2 3 6" xfId="7347"/>
    <cellStyle name="SAS FM Row header 3 3 2 3 7" xfId="14854"/>
    <cellStyle name="SAS FM Row header 3 3 2 3 8" xfId="14672"/>
    <cellStyle name="SAS FM Row header 3 3 2 3 9" xfId="11501"/>
    <cellStyle name="SAS FM Row header 3 3 2 4" xfId="1029"/>
    <cellStyle name="SAS FM Row header 3 3 2 4 10" xfId="7207"/>
    <cellStyle name="SAS FM Row header 3 3 2 4 11" xfId="12841"/>
    <cellStyle name="SAS FM Row header 3 3 2 4 12" xfId="12900"/>
    <cellStyle name="SAS FM Row header 3 3 2 4 2" xfId="7649"/>
    <cellStyle name="SAS FM Row header 3 3 2 4 3" xfId="11036"/>
    <cellStyle name="SAS FM Row header 3 3 2 4 4" xfId="11646"/>
    <cellStyle name="SAS FM Row header 3 3 2 4 5" xfId="13325"/>
    <cellStyle name="SAS FM Row header 3 3 2 4 6" xfId="13206"/>
    <cellStyle name="SAS FM Row header 3 3 2 4 7" xfId="14853"/>
    <cellStyle name="SAS FM Row header 3 3 2 4 8" xfId="9303"/>
    <cellStyle name="SAS FM Row header 3 3 2 4 9" xfId="13639"/>
    <cellStyle name="SAS FM Row header 3 3 2 5" xfId="1030"/>
    <cellStyle name="SAS FM Row header 3 3 2 5 10" xfId="7208"/>
    <cellStyle name="SAS FM Row header 3 3 2 5 11" xfId="14966"/>
    <cellStyle name="SAS FM Row header 3 3 2 5 12" xfId="9642"/>
    <cellStyle name="SAS FM Row header 3 3 2 5 2" xfId="7650"/>
    <cellStyle name="SAS FM Row header 3 3 2 5 3" xfId="8427"/>
    <cellStyle name="SAS FM Row header 3 3 2 5 4" xfId="10886"/>
    <cellStyle name="SAS FM Row header 3 3 2 5 5" xfId="13324"/>
    <cellStyle name="SAS FM Row header 3 3 2 5 6" xfId="13207"/>
    <cellStyle name="SAS FM Row header 3 3 2 5 7" xfId="9070"/>
    <cellStyle name="SAS FM Row header 3 3 2 5 8" xfId="13949"/>
    <cellStyle name="SAS FM Row header 3 3 2 5 9" xfId="9372"/>
    <cellStyle name="SAS FM Row header 3 3 2 6" xfId="7646"/>
    <cellStyle name="SAS FM Row header 3 3 2 7" xfId="11037"/>
    <cellStyle name="SAS FM Row header 3 3 2 8" xfId="11648"/>
    <cellStyle name="SAS FM Row header 3 3 2 9" xfId="13328"/>
    <cellStyle name="SAS FM Row header 3 3 3" xfId="1031"/>
    <cellStyle name="SAS FM Row header 3 3 3 10" xfId="7209"/>
    <cellStyle name="SAS FM Row header 3 3 3 11" xfId="12994"/>
    <cellStyle name="SAS FM Row header 3 3 3 12" xfId="9643"/>
    <cellStyle name="SAS FM Row header 3 3 3 2" xfId="7651"/>
    <cellStyle name="SAS FM Row header 3 3 3 3" xfId="7910"/>
    <cellStyle name="SAS FM Row header 3 3 3 4" xfId="11645"/>
    <cellStyle name="SAS FM Row header 3 3 3 5" xfId="13323"/>
    <cellStyle name="SAS FM Row header 3 3 3 6" xfId="13208"/>
    <cellStyle name="SAS FM Row header 3 3 3 7" xfId="8274"/>
    <cellStyle name="SAS FM Row header 3 3 3 8" xfId="15145"/>
    <cellStyle name="SAS FM Row header 3 3 3 9" xfId="10627"/>
    <cellStyle name="SAS FM Row header 3 3 4" xfId="1032"/>
    <cellStyle name="SAS FM Row header 3 3 4 10" xfId="11847"/>
    <cellStyle name="SAS FM Row header 3 3 4 11" xfId="12097"/>
    <cellStyle name="SAS FM Row header 3 3 4 12" xfId="9644"/>
    <cellStyle name="SAS FM Row header 3 3 4 2" xfId="7652"/>
    <cellStyle name="SAS FM Row header 3 3 4 3" xfId="11035"/>
    <cellStyle name="SAS FM Row header 3 3 4 4" xfId="11644"/>
    <cellStyle name="SAS FM Row header 3 3 4 5" xfId="13322"/>
    <cellStyle name="SAS FM Row header 3 3 4 6" xfId="7346"/>
    <cellStyle name="SAS FM Row header 3 3 4 7" xfId="8720"/>
    <cellStyle name="SAS FM Row header 3 3 4 8" xfId="13834"/>
    <cellStyle name="SAS FM Row header 3 3 4 9" xfId="14950"/>
    <cellStyle name="SAS FM Row header 3 3 5" xfId="1033"/>
    <cellStyle name="SAS FM Row header 3 3 5 10" xfId="11846"/>
    <cellStyle name="SAS FM Row header 3 3 5 11" xfId="14965"/>
    <cellStyle name="SAS FM Row header 3 3 5 12" xfId="14081"/>
    <cellStyle name="SAS FM Row header 3 3 5 2" xfId="7653"/>
    <cellStyle name="SAS FM Row header 3 3 5 3" xfId="8426"/>
    <cellStyle name="SAS FM Row header 3 3 5 4" xfId="11643"/>
    <cellStyle name="SAS FM Row header 3 3 5 5" xfId="13321"/>
    <cellStyle name="SAS FM Row header 3 3 5 6" xfId="12582"/>
    <cellStyle name="SAS FM Row header 3 3 5 7" xfId="14852"/>
    <cellStyle name="SAS FM Row header 3 3 5 8" xfId="11427"/>
    <cellStyle name="SAS FM Row header 3 3 5 9" xfId="12136"/>
    <cellStyle name="SAS FM Row header 3 3 6" xfId="1034"/>
    <cellStyle name="SAS FM Row header 3 3 6 10" xfId="15541"/>
    <cellStyle name="SAS FM Row header 3 3 6 11" xfId="12986"/>
    <cellStyle name="SAS FM Row header 3 3 6 12" xfId="15917"/>
    <cellStyle name="SAS FM Row header 3 3 6 2" xfId="7654"/>
    <cellStyle name="SAS FM Row header 3 3 6 3" xfId="7909"/>
    <cellStyle name="SAS FM Row header 3 3 6 4" xfId="11642"/>
    <cellStyle name="SAS FM Row header 3 3 6 5" xfId="13320"/>
    <cellStyle name="SAS FM Row header 3 3 6 6" xfId="11287"/>
    <cellStyle name="SAS FM Row header 3 3 6 7" xfId="14851"/>
    <cellStyle name="SAS FM Row header 3 3 6 8" xfId="12401"/>
    <cellStyle name="SAS FM Row header 3 3 6 9" xfId="10626"/>
    <cellStyle name="SAS FM Row header 3 3 7" xfId="7645"/>
    <cellStyle name="SAS FM Row header 3 3 8" xfId="7912"/>
    <cellStyle name="SAS FM Row header 3 3 9" xfId="11649"/>
    <cellStyle name="SAS FM Row header 3 4" xfId="1035"/>
    <cellStyle name="SAS FM Row header 3 4 10" xfId="11641"/>
    <cellStyle name="SAS FM Row header 3 4 11" xfId="12477"/>
    <cellStyle name="SAS FM Row header 3 4 12" xfId="7345"/>
    <cellStyle name="SAS FM Row header 3 4 13" xfId="14850"/>
    <cellStyle name="SAS FM Row header 3 4 14" xfId="12676"/>
    <cellStyle name="SAS FM Row header 3 4 15" xfId="14949"/>
    <cellStyle name="SAS FM Row header 3 4 16" xfId="7210"/>
    <cellStyle name="SAS FM Row header 3 4 17" xfId="12098"/>
    <cellStyle name="SAS FM Row header 3 4 18" xfId="14080"/>
    <cellStyle name="SAS FM Row header 3 4 2" xfId="1036"/>
    <cellStyle name="SAS FM Row header 3 4 2 10" xfId="13209"/>
    <cellStyle name="SAS FM Row header 3 4 2 11" xfId="14849"/>
    <cellStyle name="SAS FM Row header 3 4 2 12" xfId="11428"/>
    <cellStyle name="SAS FM Row header 3 4 2 13" xfId="10169"/>
    <cellStyle name="SAS FM Row header 3 4 2 14" xfId="7211"/>
    <cellStyle name="SAS FM Row header 3 4 2 15" xfId="12668"/>
    <cellStyle name="SAS FM Row header 3 4 2 16" xfId="14079"/>
    <cellStyle name="SAS FM Row header 3 4 2 2" xfId="1037"/>
    <cellStyle name="SAS FM Row header 3 4 2 2 10" xfId="7212"/>
    <cellStyle name="SAS FM Row header 3 4 2 2 11" xfId="9274"/>
    <cellStyle name="SAS FM Row header 3 4 2 2 12" xfId="14078"/>
    <cellStyle name="SAS FM Row header 3 4 2 2 2" xfId="7657"/>
    <cellStyle name="SAS FM Row header 3 4 2 2 3" xfId="7908"/>
    <cellStyle name="SAS FM Row header 3 4 2 2 4" xfId="11639"/>
    <cellStyle name="SAS FM Row header 3 4 2 2 5" xfId="13319"/>
    <cellStyle name="SAS FM Row header 3 4 2 2 6" xfId="13210"/>
    <cellStyle name="SAS FM Row header 3 4 2 2 7" xfId="14848"/>
    <cellStyle name="SAS FM Row header 3 4 2 2 8" xfId="9304"/>
    <cellStyle name="SAS FM Row header 3 4 2 2 9" xfId="13954"/>
    <cellStyle name="SAS FM Row header 3 4 2 3" xfId="1038"/>
    <cellStyle name="SAS FM Row header 3 4 2 3 10" xfId="7213"/>
    <cellStyle name="SAS FM Row header 3 4 2 3 11" xfId="12099"/>
    <cellStyle name="SAS FM Row header 3 4 2 3 12" xfId="12027"/>
    <cellStyle name="SAS FM Row header 3 4 2 3 2" xfId="7658"/>
    <cellStyle name="SAS FM Row header 3 4 2 3 3" xfId="11033"/>
    <cellStyle name="SAS FM Row header 3 4 2 3 4" xfId="11638"/>
    <cellStyle name="SAS FM Row header 3 4 2 3 5" xfId="13318"/>
    <cellStyle name="SAS FM Row header 3 4 2 3 6" xfId="13211"/>
    <cellStyle name="SAS FM Row header 3 4 2 3 7" xfId="14847"/>
    <cellStyle name="SAS FM Row header 3 4 2 3 8" xfId="14673"/>
    <cellStyle name="SAS FM Row header 3 4 2 3 9" xfId="14948"/>
    <cellStyle name="SAS FM Row header 3 4 2 4" xfId="1039"/>
    <cellStyle name="SAS FM Row header 3 4 2 4 10" xfId="15540"/>
    <cellStyle name="SAS FM Row header 3 4 2 4 11" xfId="14964"/>
    <cellStyle name="SAS FM Row header 3 4 2 4 12" xfId="15916"/>
    <cellStyle name="SAS FM Row header 3 4 2 4 2" xfId="7659"/>
    <cellStyle name="SAS FM Row header 3 4 2 4 3" xfId="8424"/>
    <cellStyle name="SAS FM Row header 3 4 2 4 4" xfId="11637"/>
    <cellStyle name="SAS FM Row header 3 4 2 4 5" xfId="13317"/>
    <cellStyle name="SAS FM Row header 3 4 2 4 6" xfId="13212"/>
    <cellStyle name="SAS FM Row header 3 4 2 4 7" xfId="14846"/>
    <cellStyle name="SAS FM Row header 3 4 2 4 8" xfId="9305"/>
    <cellStyle name="SAS FM Row header 3 4 2 4 9" xfId="12235"/>
    <cellStyle name="SAS FM Row header 3 4 2 5" xfId="1040"/>
    <cellStyle name="SAS FM Row header 3 4 2 5 10" xfId="15539"/>
    <cellStyle name="SAS FM Row header 3 4 2 5 11" xfId="8998"/>
    <cellStyle name="SAS FM Row header 3 4 2 5 12" xfId="15915"/>
    <cellStyle name="SAS FM Row header 3 4 2 5 2" xfId="7660"/>
    <cellStyle name="SAS FM Row header 3 4 2 5 3" xfId="7907"/>
    <cellStyle name="SAS FM Row header 3 4 2 5 4" xfId="11636"/>
    <cellStyle name="SAS FM Row header 3 4 2 5 5" xfId="13316"/>
    <cellStyle name="SAS FM Row header 3 4 2 5 6" xfId="7344"/>
    <cellStyle name="SAS FM Row header 3 4 2 5 7" xfId="14845"/>
    <cellStyle name="SAS FM Row header 3 4 2 5 8" xfId="9937"/>
    <cellStyle name="SAS FM Row header 3 4 2 5 9" xfId="12394"/>
    <cellStyle name="SAS FM Row header 3 4 2 6" xfId="7656"/>
    <cellStyle name="SAS FM Row header 3 4 2 7" xfId="8425"/>
    <cellStyle name="SAS FM Row header 3 4 2 8" xfId="11640"/>
    <cellStyle name="SAS FM Row header 3 4 2 9" xfId="12478"/>
    <cellStyle name="SAS FM Row header 3 4 3" xfId="1041"/>
    <cellStyle name="SAS FM Row header 3 4 3 10" xfId="13213"/>
    <cellStyle name="SAS FM Row header 3 4 3 11" xfId="14844"/>
    <cellStyle name="SAS FM Row header 3 4 3 12" xfId="13833"/>
    <cellStyle name="SAS FM Row header 3 4 3 13" xfId="14947"/>
    <cellStyle name="SAS FM Row header 3 4 3 14" xfId="15538"/>
    <cellStyle name="SAS FM Row header 3 4 3 15" xfId="12100"/>
    <cellStyle name="SAS FM Row header 3 4 3 16" xfId="15914"/>
    <cellStyle name="SAS FM Row header 3 4 3 2" xfId="1042"/>
    <cellStyle name="SAS FM Row header 3 4 3 2 10" xfId="15537"/>
    <cellStyle name="SAS FM Row header 3 4 3 2 11" xfId="14963"/>
    <cellStyle name="SAS FM Row header 3 4 3 2 12" xfId="15913"/>
    <cellStyle name="SAS FM Row header 3 4 3 2 2" xfId="7662"/>
    <cellStyle name="SAS FM Row header 3 4 3 2 3" xfId="11032"/>
    <cellStyle name="SAS FM Row header 3 4 3 2 4" xfId="10887"/>
    <cellStyle name="SAS FM Row header 3 4 3 2 5" xfId="13314"/>
    <cellStyle name="SAS FM Row header 3 4 3 2 6" xfId="13214"/>
    <cellStyle name="SAS FM Row header 3 4 3 2 7" xfId="14843"/>
    <cellStyle name="SAS FM Row header 3 4 3 2 8" xfId="13832"/>
    <cellStyle name="SAS FM Row header 3 4 3 2 9" xfId="12234"/>
    <cellStyle name="SAS FM Row header 3 4 3 3" xfId="1043"/>
    <cellStyle name="SAS FM Row header 3 4 3 3 10" xfId="15536"/>
    <cellStyle name="SAS FM Row header 3 4 3 3 11" xfId="12840"/>
    <cellStyle name="SAS FM Row header 3 4 3 3 12" xfId="15912"/>
    <cellStyle name="SAS FM Row header 3 4 3 3 2" xfId="7663"/>
    <cellStyle name="SAS FM Row header 3 4 3 3 3" xfId="8423"/>
    <cellStyle name="SAS FM Row header 3 4 3 3 4" xfId="10888"/>
    <cellStyle name="SAS FM Row header 3 4 3 3 5" xfId="13313"/>
    <cellStyle name="SAS FM Row header 3 4 3 3 6" xfId="10513"/>
    <cellStyle name="SAS FM Row header 3 4 3 3 7" xfId="14842"/>
    <cellStyle name="SAS FM Row header 3 4 3 3 8" xfId="9306"/>
    <cellStyle name="SAS FM Row header 3 4 3 3 9" xfId="12077"/>
    <cellStyle name="SAS FM Row header 3 4 3 4" xfId="1044"/>
    <cellStyle name="SAS FM Row header 3 4 3 4 10" xfId="15535"/>
    <cellStyle name="SAS FM Row header 3 4 3 4 11" xfId="8637"/>
    <cellStyle name="SAS FM Row header 3 4 3 4 12" xfId="15911"/>
    <cellStyle name="SAS FM Row header 3 4 3 4 2" xfId="7664"/>
    <cellStyle name="SAS FM Row header 3 4 3 4 3" xfId="7905"/>
    <cellStyle name="SAS FM Row header 3 4 3 4 4" xfId="11634"/>
    <cellStyle name="SAS FM Row header 3 4 3 4 5" xfId="13312"/>
    <cellStyle name="SAS FM Row header 3 4 3 4 6" xfId="13215"/>
    <cellStyle name="SAS FM Row header 3 4 3 4 7" xfId="14841"/>
    <cellStyle name="SAS FM Row header 3 4 3 4 8" xfId="11536"/>
    <cellStyle name="SAS FM Row header 3 4 3 4 9" xfId="14946"/>
    <cellStyle name="SAS FM Row header 3 4 3 5" xfId="1045"/>
    <cellStyle name="SAS FM Row header 3 4 3 5 10" xfId="9734"/>
    <cellStyle name="SAS FM Row header 3 4 3 5 11" xfId="14962"/>
    <cellStyle name="SAS FM Row header 3 4 3 5 12" xfId="8587"/>
    <cellStyle name="SAS FM Row header 3 4 3 5 2" xfId="7665"/>
    <cellStyle name="SAS FM Row header 3 4 3 5 3" xfId="11031"/>
    <cellStyle name="SAS FM Row header 3 4 3 5 4" xfId="11633"/>
    <cellStyle name="SAS FM Row header 3 4 3 5 5" xfId="13311"/>
    <cellStyle name="SAS FM Row header 3 4 3 5 6" xfId="13216"/>
    <cellStyle name="SAS FM Row header 3 4 3 5 7" xfId="14840"/>
    <cellStyle name="SAS FM Row header 3 4 3 5 8" xfId="12677"/>
    <cellStyle name="SAS FM Row header 3 4 3 5 9" xfId="12137"/>
    <cellStyle name="SAS FM Row header 3 4 3 6" xfId="7661"/>
    <cellStyle name="SAS FM Row header 3 4 3 7" xfId="7906"/>
    <cellStyle name="SAS FM Row header 3 4 3 8" xfId="11635"/>
    <cellStyle name="SAS FM Row header 3 4 3 9" xfId="13315"/>
    <cellStyle name="SAS FM Row header 3 4 4" xfId="1046"/>
    <cellStyle name="SAS FM Row header 3 4 4 10" xfId="13958"/>
    <cellStyle name="SAS FM Row header 3 4 4 11" xfId="13780"/>
    <cellStyle name="SAS FM Row header 3 4 4 12" xfId="12832"/>
    <cellStyle name="SAS FM Row header 3 4 4 2" xfId="7666"/>
    <cellStyle name="SAS FM Row header 3 4 4 3" xfId="11030"/>
    <cellStyle name="SAS FM Row header 3 4 4 4" xfId="11632"/>
    <cellStyle name="SAS FM Row header 3 4 4 5" xfId="13310"/>
    <cellStyle name="SAS FM Row header 3 4 4 6" xfId="9989"/>
    <cellStyle name="SAS FM Row header 3 4 4 7" xfId="14839"/>
    <cellStyle name="SAS FM Row header 3 4 4 8" xfId="15206"/>
    <cellStyle name="SAS FM Row header 3 4 4 9" xfId="10593"/>
    <cellStyle name="SAS FM Row header 3 4 5" xfId="1047"/>
    <cellStyle name="SAS FM Row header 3 4 5 10" xfId="13495"/>
    <cellStyle name="SAS FM Row header 3 4 5 11" xfId="12839"/>
    <cellStyle name="SAS FM Row header 3 4 5 12" xfId="12833"/>
    <cellStyle name="SAS FM Row header 3 4 5 2" xfId="7667"/>
    <cellStyle name="SAS FM Row header 3 4 5 3" xfId="7904"/>
    <cellStyle name="SAS FM Row header 3 4 5 4" xfId="11631"/>
    <cellStyle name="SAS FM Row header 3 4 5 5" xfId="13309"/>
    <cellStyle name="SAS FM Row header 3 4 5 6" xfId="12485"/>
    <cellStyle name="SAS FM Row header 3 4 5 7" xfId="14838"/>
    <cellStyle name="SAS FM Row header 3 4 5 8" xfId="9307"/>
    <cellStyle name="SAS FM Row header 3 4 5 9" xfId="12078"/>
    <cellStyle name="SAS FM Row header 3 4 6" xfId="1048"/>
    <cellStyle name="SAS FM Row header 3 4 6 10" xfId="12365"/>
    <cellStyle name="SAS FM Row header 3 4 6 11" xfId="12101"/>
    <cellStyle name="SAS FM Row header 3 4 6 12" xfId="12834"/>
    <cellStyle name="SAS FM Row header 3 4 6 2" xfId="7668"/>
    <cellStyle name="SAS FM Row header 3 4 6 3" xfId="11029"/>
    <cellStyle name="SAS FM Row header 3 4 6 4" xfId="11630"/>
    <cellStyle name="SAS FM Row header 3 4 6 5" xfId="13308"/>
    <cellStyle name="SAS FM Row header 3 4 6 6" xfId="13217"/>
    <cellStyle name="SAS FM Row header 3 4 6 7" xfId="14837"/>
    <cellStyle name="SAS FM Row header 3 4 6 8" xfId="14674"/>
    <cellStyle name="SAS FM Row header 3 4 6 9" xfId="14945"/>
    <cellStyle name="SAS FM Row header 3 4 7" xfId="1049"/>
    <cellStyle name="SAS FM Row header 3 4 7 10" xfId="15534"/>
    <cellStyle name="SAS FM Row header 3 4 7 11" xfId="13781"/>
    <cellStyle name="SAS FM Row header 3 4 7 12" xfId="15910"/>
    <cellStyle name="SAS FM Row header 3 4 7 2" xfId="7669"/>
    <cellStyle name="SAS FM Row header 3 4 7 3" xfId="8422"/>
    <cellStyle name="SAS FM Row header 3 4 7 4" xfId="11629"/>
    <cellStyle name="SAS FM Row header 3 4 7 5" xfId="13307"/>
    <cellStyle name="SAS FM Row header 3 4 7 6" xfId="13218"/>
    <cellStyle name="SAS FM Row header 3 4 7 7" xfId="14836"/>
    <cellStyle name="SAS FM Row header 3 4 7 8" xfId="13831"/>
    <cellStyle name="SAS FM Row header 3 4 7 9" xfId="10168"/>
    <cellStyle name="SAS FM Row header 3 4 8" xfId="7655"/>
    <cellStyle name="SAS FM Row header 3 4 9" xfId="11034"/>
    <cellStyle name="SAS FM Row header 3 5" xfId="1050"/>
    <cellStyle name="SAS FM Row header 3 5 10" xfId="13306"/>
    <cellStyle name="SAS FM Row header 3 5 11" xfId="7511"/>
    <cellStyle name="SAS FM Row header 3 5 12" xfId="14835"/>
    <cellStyle name="SAS FM Row header 3 5 13" xfId="14675"/>
    <cellStyle name="SAS FM Row header 3 5 14" xfId="15142"/>
    <cellStyle name="SAS FM Row header 3 5 15" xfId="15533"/>
    <cellStyle name="SAS FM Row header 3 5 16" xfId="12838"/>
    <cellStyle name="SAS FM Row header 3 5 17" xfId="15909"/>
    <cellStyle name="SAS FM Row header 3 5 2" xfId="1051"/>
    <cellStyle name="SAS FM Row header 3 5 2 10" xfId="13219"/>
    <cellStyle name="SAS FM Row header 3 5 2 11" xfId="14834"/>
    <cellStyle name="SAS FM Row header 3 5 2 12" xfId="14676"/>
    <cellStyle name="SAS FM Row header 3 5 2 13" xfId="15141"/>
    <cellStyle name="SAS FM Row header 3 5 2 14" xfId="15532"/>
    <cellStyle name="SAS FM Row header 3 5 2 15" xfId="12837"/>
    <cellStyle name="SAS FM Row header 3 5 2 16" xfId="15908"/>
    <cellStyle name="SAS FM Row header 3 5 2 2" xfId="1052"/>
    <cellStyle name="SAS FM Row header 3 5 2 2 10" xfId="15531"/>
    <cellStyle name="SAS FM Row header 3 5 2 2 11" xfId="14961"/>
    <cellStyle name="SAS FM Row header 3 5 2 2 12" xfId="15907"/>
    <cellStyle name="SAS FM Row header 3 5 2 2 2" xfId="7672"/>
    <cellStyle name="SAS FM Row header 3 5 2 2 3" xfId="11028"/>
    <cellStyle name="SAS FM Row header 3 5 2 2 4" xfId="10889"/>
    <cellStyle name="SAS FM Row header 3 5 2 2 5" xfId="13304"/>
    <cellStyle name="SAS FM Row header 3 5 2 2 6" xfId="13220"/>
    <cellStyle name="SAS FM Row header 3 5 2 2 7" xfId="14833"/>
    <cellStyle name="SAS FM Row header 3 5 2 2 8" xfId="9308"/>
    <cellStyle name="SAS FM Row header 3 5 2 2 9" xfId="10592"/>
    <cellStyle name="SAS FM Row header 3 5 2 3" xfId="1053"/>
    <cellStyle name="SAS FM Row header 3 5 2 3 10" xfId="15530"/>
    <cellStyle name="SAS FM Row header 3 5 2 3 11" xfId="9273"/>
    <cellStyle name="SAS FM Row header 3 5 2 3 12" xfId="15906"/>
    <cellStyle name="SAS FM Row header 3 5 2 3 2" xfId="7673"/>
    <cellStyle name="SAS FM Row header 3 5 2 3 3" xfId="8421"/>
    <cellStyle name="SAS FM Row header 3 5 2 3 4" xfId="11626"/>
    <cellStyle name="SAS FM Row header 3 5 2 3 5" xfId="13303"/>
    <cellStyle name="SAS FM Row header 3 5 2 3 6" xfId="7510"/>
    <cellStyle name="SAS FM Row header 3 5 2 3 7" xfId="14832"/>
    <cellStyle name="SAS FM Row header 3 5 2 3 8" xfId="9309"/>
    <cellStyle name="SAS FM Row header 3 5 2 3 9" xfId="15140"/>
    <cellStyle name="SAS FM Row header 3 5 2 4" xfId="1054"/>
    <cellStyle name="SAS FM Row header 3 5 2 4 10" xfId="15529"/>
    <cellStyle name="SAS FM Row header 3 5 2 4 11" xfId="12102"/>
    <cellStyle name="SAS FM Row header 3 5 2 4 12" xfId="15905"/>
    <cellStyle name="SAS FM Row header 3 5 2 4 2" xfId="7674"/>
    <cellStyle name="SAS FM Row header 3 5 2 4 3" xfId="7901"/>
    <cellStyle name="SAS FM Row header 3 5 2 4 4" xfId="11625"/>
    <cellStyle name="SAS FM Row header 3 5 2 4 5" xfId="13302"/>
    <cellStyle name="SAS FM Row header 3 5 2 4 6" xfId="13221"/>
    <cellStyle name="SAS FM Row header 3 5 2 4 7" xfId="14831"/>
    <cellStyle name="SAS FM Row header 3 5 2 4 8" xfId="13830"/>
    <cellStyle name="SAS FM Row header 3 5 2 4 9" xfId="14944"/>
    <cellStyle name="SAS FM Row header 3 5 2 5" xfId="1055"/>
    <cellStyle name="SAS FM Row header 3 5 2 5 10" xfId="9735"/>
    <cellStyle name="SAS FM Row header 3 5 2 5 11" xfId="14960"/>
    <cellStyle name="SAS FM Row header 3 5 2 5 12" xfId="9259"/>
    <cellStyle name="SAS FM Row header 3 5 2 5 2" xfId="7675"/>
    <cellStyle name="SAS FM Row header 3 5 2 5 3" xfId="11573"/>
    <cellStyle name="SAS FM Row header 3 5 2 5 4" xfId="10890"/>
    <cellStyle name="SAS FM Row header 3 5 2 5 5" xfId="13301"/>
    <cellStyle name="SAS FM Row header 3 5 2 5 6" xfId="13222"/>
    <cellStyle name="SAS FM Row header 3 5 2 5 7" xfId="14830"/>
    <cellStyle name="SAS FM Row header 3 5 2 5 8" xfId="11429"/>
    <cellStyle name="SAS FM Row header 3 5 2 5 9" xfId="9371"/>
    <cellStyle name="SAS FM Row header 3 5 2 6" xfId="7671"/>
    <cellStyle name="SAS FM Row header 3 5 2 7" xfId="7902"/>
    <cellStyle name="SAS FM Row header 3 5 2 8" xfId="11627"/>
    <cellStyle name="SAS FM Row header 3 5 2 9" xfId="13305"/>
    <cellStyle name="SAS FM Row header 3 5 3" xfId="1056"/>
    <cellStyle name="SAS FM Row header 3 5 3 10" xfId="15528"/>
    <cellStyle name="SAS FM Row header 3 5 3 11" xfId="14959"/>
    <cellStyle name="SAS FM Row header 3 5 3 12" xfId="15904"/>
    <cellStyle name="SAS FM Row header 3 5 3 2" xfId="7676"/>
    <cellStyle name="SAS FM Row header 3 5 3 3" xfId="11027"/>
    <cellStyle name="SAS FM Row header 3 5 3 4" xfId="10891"/>
    <cellStyle name="SAS FM Row header 3 5 3 5" xfId="13300"/>
    <cellStyle name="SAS FM Row header 3 5 3 6" xfId="9988"/>
    <cellStyle name="SAS FM Row header 3 5 3 7" xfId="14829"/>
    <cellStyle name="SAS FM Row header 3 5 3 8" xfId="11430"/>
    <cellStyle name="SAS FM Row header 3 5 3 9" xfId="12233"/>
    <cellStyle name="SAS FM Row header 3 5 4" xfId="1057"/>
    <cellStyle name="SAS FM Row header 3 5 4 10" xfId="15527"/>
    <cellStyle name="SAS FM Row header 3 5 4 11" xfId="9272"/>
    <cellStyle name="SAS FM Row header 3 5 4 12" xfId="15903"/>
    <cellStyle name="SAS FM Row header 3 5 4 2" xfId="7677"/>
    <cellStyle name="SAS FM Row header 3 5 4 3" xfId="7900"/>
    <cellStyle name="SAS FM Row header 3 5 4 4" xfId="10892"/>
    <cellStyle name="SAS FM Row header 3 5 4 5" xfId="13299"/>
    <cellStyle name="SAS FM Row header 3 5 4 6" xfId="9987"/>
    <cellStyle name="SAS FM Row header 3 5 4 7" xfId="14828"/>
    <cellStyle name="SAS FM Row header 3 5 4 8" xfId="12678"/>
    <cellStyle name="SAS FM Row header 3 5 4 9" xfId="15139"/>
    <cellStyle name="SAS FM Row header 3 5 5" xfId="1058"/>
    <cellStyle name="SAS FM Row header 3 5 5 10" xfId="9736"/>
    <cellStyle name="SAS FM Row header 3 5 5 11" xfId="9518"/>
    <cellStyle name="SAS FM Row header 3 5 5 12" xfId="7157"/>
    <cellStyle name="SAS FM Row header 3 5 5 2" xfId="7678"/>
    <cellStyle name="SAS FM Row header 3 5 5 3" xfId="7899"/>
    <cellStyle name="SAS FM Row header 3 5 5 4" xfId="11624"/>
    <cellStyle name="SAS FM Row header 3 5 5 5" xfId="13298"/>
    <cellStyle name="SAS FM Row header 3 5 5 6" xfId="7343"/>
    <cellStyle name="SAS FM Row header 3 5 5 7" xfId="14827"/>
    <cellStyle name="SAS FM Row header 3 5 5 8" xfId="9310"/>
    <cellStyle name="SAS FM Row header 3 5 5 9" xfId="14943"/>
    <cellStyle name="SAS FM Row header 3 5 6" xfId="1059"/>
    <cellStyle name="SAS FM Row header 3 5 6 10" xfId="15526"/>
    <cellStyle name="SAS FM Row header 3 5 6 11" xfId="14958"/>
    <cellStyle name="SAS FM Row header 3 5 6 12" xfId="15902"/>
    <cellStyle name="SAS FM Row header 3 5 6 2" xfId="7679"/>
    <cellStyle name="SAS FM Row header 3 5 6 3" xfId="7898"/>
    <cellStyle name="SAS FM Row header 3 5 6 4" xfId="11623"/>
    <cellStyle name="SAS FM Row header 3 5 6 5" xfId="13297"/>
    <cellStyle name="SAS FM Row header 3 5 6 6" xfId="9986"/>
    <cellStyle name="SAS FM Row header 3 5 6 7" xfId="14826"/>
    <cellStyle name="SAS FM Row header 3 5 6 8" xfId="14344"/>
    <cellStyle name="SAS FM Row header 3 5 6 9" xfId="10167"/>
    <cellStyle name="SAS FM Row header 3 5 7" xfId="7670"/>
    <cellStyle name="SAS FM Row header 3 5 8" xfId="7903"/>
    <cellStyle name="SAS FM Row header 3 5 9" xfId="11628"/>
    <cellStyle name="SAS FM Row header 3 6" xfId="1060"/>
    <cellStyle name="SAS FM Row header 3 6 10" xfId="9283"/>
    <cellStyle name="SAS FM Row header 3 6 11" xfId="15853"/>
    <cellStyle name="SAS FM Row header 3 6 12" xfId="9733"/>
    <cellStyle name="SAS FM Row header 3 6 2" xfId="7680"/>
    <cellStyle name="SAS FM Row header 3 6 3" xfId="7897"/>
    <cellStyle name="SAS FM Row header 3 6 4" xfId="11622"/>
    <cellStyle name="SAS FM Row header 3 6 5" xfId="13296"/>
    <cellStyle name="SAS FM Row header 3 6 6" xfId="9985"/>
    <cellStyle name="SAS FM Row header 3 6 7" xfId="14825"/>
    <cellStyle name="SAS FM Row header 3 6 8" xfId="12038"/>
    <cellStyle name="SAS FM Row header 3 6 9" xfId="15436"/>
    <cellStyle name="SAS FM Row header 3 7" xfId="1061"/>
    <cellStyle name="SAS FM Row header 3 7 10" xfId="12088"/>
    <cellStyle name="SAS FM Row header 3 7 11" xfId="8243"/>
    <cellStyle name="SAS FM Row header 3 7 12" xfId="7158"/>
    <cellStyle name="SAS FM Row header 3 7 2" xfId="7681"/>
    <cellStyle name="SAS FM Row header 3 7 3" xfId="11026"/>
    <cellStyle name="SAS FM Row header 3 7 4" xfId="11621"/>
    <cellStyle name="SAS FM Row header 3 7 5" xfId="13295"/>
    <cellStyle name="SAS FM Row header 3 7 6" xfId="13236"/>
    <cellStyle name="SAS FM Row header 3 7 7" xfId="14824"/>
    <cellStyle name="SAS FM Row header 3 7 8" xfId="9311"/>
    <cellStyle name="SAS FM Row header 3 7 9" xfId="15138"/>
    <cellStyle name="SAS FM Row header 3 8" xfId="1062"/>
    <cellStyle name="SAS FM Row header 3 8 10" xfId="15525"/>
    <cellStyle name="SAS FM Row header 3 8 11" xfId="14957"/>
    <cellStyle name="SAS FM Row header 3 8 12" xfId="15901"/>
    <cellStyle name="SAS FM Row header 3 8 2" xfId="7682"/>
    <cellStyle name="SAS FM Row header 3 8 3" xfId="11025"/>
    <cellStyle name="SAS FM Row header 3 8 4" xfId="7543"/>
    <cellStyle name="SAS FM Row header 3 8 5" xfId="13294"/>
    <cellStyle name="SAS FM Row header 3 8 6" xfId="13237"/>
    <cellStyle name="SAS FM Row header 3 8 7" xfId="14823"/>
    <cellStyle name="SAS FM Row header 3 8 8" xfId="9312"/>
    <cellStyle name="SAS FM Row header 3 8 9" xfId="12232"/>
    <cellStyle name="SAS FM Row header 3 9" xfId="7634"/>
    <cellStyle name="SAS FM Row header 3_GAZ" xfId="5728"/>
    <cellStyle name="SAS FM Row header 4" xfId="1063"/>
    <cellStyle name="SAS FM Row header 4 10" xfId="10893"/>
    <cellStyle name="SAS FM Row header 4 11" xfId="13293"/>
    <cellStyle name="SAS FM Row header 4 12" xfId="13238"/>
    <cellStyle name="SAS FM Row header 4 13" xfId="14822"/>
    <cellStyle name="SAS FM Row header 4 14" xfId="9313"/>
    <cellStyle name="SAS FM Row header 4 15" xfId="9370"/>
    <cellStyle name="SAS FM Row header 4 16" xfId="9284"/>
    <cellStyle name="SAS FM Row header 4 17" xfId="14956"/>
    <cellStyle name="SAS FM Row header 4 18" xfId="15620"/>
    <cellStyle name="SAS FM Row header 4 2" xfId="1064"/>
    <cellStyle name="SAS FM Row header 4 2 10" xfId="13239"/>
    <cellStyle name="SAS FM Row header 4 2 11" xfId="14821"/>
    <cellStyle name="SAS FM Row header 4 2 12" xfId="9314"/>
    <cellStyle name="SAS FM Row header 4 2 13" xfId="10591"/>
    <cellStyle name="SAS FM Row header 4 2 14" xfId="9164"/>
    <cellStyle name="SAS FM Row header 4 2 15" xfId="14955"/>
    <cellStyle name="SAS FM Row header 4 2 16" xfId="7159"/>
    <cellStyle name="SAS FM Row header 4 2 2" xfId="1065"/>
    <cellStyle name="SAS FM Row header 4 2 2 10" xfId="15524"/>
    <cellStyle name="SAS FM Row header 4 2 2 11" xfId="15190"/>
    <cellStyle name="SAS FM Row header 4 2 2 12" xfId="15900"/>
    <cellStyle name="SAS FM Row header 4 2 2 2" xfId="7685"/>
    <cellStyle name="SAS FM Row header 4 2 2 3" xfId="11023"/>
    <cellStyle name="SAS FM Row header 4 2 2 4" xfId="11619"/>
    <cellStyle name="SAS FM Row header 4 2 2 5" xfId="13291"/>
    <cellStyle name="SAS FM Row header 4 2 2 6" xfId="12484"/>
    <cellStyle name="SAS FM Row header 4 2 2 7" xfId="14820"/>
    <cellStyle name="SAS FM Row header 4 2 2 8" xfId="9315"/>
    <cellStyle name="SAS FM Row header 4 2 2 9" xfId="13598"/>
    <cellStyle name="SAS FM Row header 4 2 3" xfId="1066"/>
    <cellStyle name="SAS FM Row header 4 2 3 10" xfId="9285"/>
    <cellStyle name="SAS FM Row header 4 2 3 11" xfId="7400"/>
    <cellStyle name="SAS FM Row header 4 2 3 12" xfId="15619"/>
    <cellStyle name="SAS FM Row header 4 2 3 2" xfId="7686"/>
    <cellStyle name="SAS FM Row header 4 2 3 3" xfId="7895"/>
    <cellStyle name="SAS FM Row header 4 2 3 4" xfId="11618"/>
    <cellStyle name="SAS FM Row header 4 2 3 5" xfId="13290"/>
    <cellStyle name="SAS FM Row header 4 2 3 6" xfId="9984"/>
    <cellStyle name="SAS FM Row header 4 2 3 7" xfId="14819"/>
    <cellStyle name="SAS FM Row header 4 2 3 8" xfId="9316"/>
    <cellStyle name="SAS FM Row header 4 2 3 9" xfId="15137"/>
    <cellStyle name="SAS FM Row header 4 2 4" xfId="1067"/>
    <cellStyle name="SAS FM Row header 4 2 4 10" xfId="9737"/>
    <cellStyle name="SAS FM Row header 4 2 4 11" xfId="7399"/>
    <cellStyle name="SAS FM Row header 4 2 4 12" xfId="9260"/>
    <cellStyle name="SAS FM Row header 4 2 4 2" xfId="7687"/>
    <cellStyle name="SAS FM Row header 4 2 4 3" xfId="11022"/>
    <cellStyle name="SAS FM Row header 4 2 4 4" xfId="11617"/>
    <cellStyle name="SAS FM Row header 4 2 4 5" xfId="13289"/>
    <cellStyle name="SAS FM Row header 4 2 4 6" xfId="12483"/>
    <cellStyle name="SAS FM Row header 4 2 4 7" xfId="14818"/>
    <cellStyle name="SAS FM Row header 4 2 4 8" xfId="11431"/>
    <cellStyle name="SAS FM Row header 4 2 4 9" xfId="15136"/>
    <cellStyle name="SAS FM Row header 4 2 5" xfId="1068"/>
    <cellStyle name="SAS FM Row header 4 2 5 10" xfId="15523"/>
    <cellStyle name="SAS FM Row header 4 2 5 11" xfId="15191"/>
    <cellStyle name="SAS FM Row header 4 2 5 12" xfId="15899"/>
    <cellStyle name="SAS FM Row header 4 2 5 2" xfId="7688"/>
    <cellStyle name="SAS FM Row header 4 2 5 3" xfId="11021"/>
    <cellStyle name="SAS FM Row header 4 2 5 4" xfId="11616"/>
    <cellStyle name="SAS FM Row header 4 2 5 5" xfId="13288"/>
    <cellStyle name="SAS FM Row header 4 2 5 6" xfId="13240"/>
    <cellStyle name="SAS FM Row header 4 2 5 7" xfId="12667"/>
    <cellStyle name="SAS FM Row header 4 2 5 8" xfId="11432"/>
    <cellStyle name="SAS FM Row header 4 2 5 9" xfId="12231"/>
    <cellStyle name="SAS FM Row header 4 2 6" xfId="7684"/>
    <cellStyle name="SAS FM Row header 4 2 7" xfId="11024"/>
    <cellStyle name="SAS FM Row header 4 2 8" xfId="11620"/>
    <cellStyle name="SAS FM Row header 4 2 9" xfId="13292"/>
    <cellStyle name="SAS FM Row header 4 3" xfId="1069"/>
    <cellStyle name="SAS FM Row header 4 3 10" xfId="13241"/>
    <cellStyle name="SAS FM Row header 4 3 11" xfId="14817"/>
    <cellStyle name="SAS FM Row header 4 3 12" xfId="14677"/>
    <cellStyle name="SAS FM Row header 4 3 13" xfId="15135"/>
    <cellStyle name="SAS FM Row header 4 3 14" xfId="9286"/>
    <cellStyle name="SAS FM Row header 4 3 15" xfId="14647"/>
    <cellStyle name="SAS FM Row header 4 3 16" xfId="15618"/>
    <cellStyle name="SAS FM Row header 4 3 2" xfId="1070"/>
    <cellStyle name="SAS FM Row header 4 3 2 10" xfId="9165"/>
    <cellStyle name="SAS FM Row header 4 3 2 11" xfId="7398"/>
    <cellStyle name="SAS FM Row header 4 3 2 12" xfId="9261"/>
    <cellStyle name="SAS FM Row header 4 3 2 2" xfId="7690"/>
    <cellStyle name="SAS FM Row header 4 3 2 3" xfId="11019"/>
    <cellStyle name="SAS FM Row header 4 3 2 4" xfId="10894"/>
    <cellStyle name="SAS FM Row header 4 3 2 5" xfId="13286"/>
    <cellStyle name="SAS FM Row header 4 3 2 6" xfId="13242"/>
    <cellStyle name="SAS FM Row header 4 3 2 7" xfId="14816"/>
    <cellStyle name="SAS FM Row header 4 3 2 8" xfId="13829"/>
    <cellStyle name="SAS FM Row header 4 3 2 9" xfId="15134"/>
    <cellStyle name="SAS FM Row header 4 3 3" xfId="1071"/>
    <cellStyle name="SAS FM Row header 4 3 3 10" xfId="15522"/>
    <cellStyle name="SAS FM Row header 4 3 3 11" xfId="15192"/>
    <cellStyle name="SAS FM Row header 4 3 3 12" xfId="15898"/>
    <cellStyle name="SAS FM Row header 4 3 3 2" xfId="7691"/>
    <cellStyle name="SAS FM Row header 4 3 3 3" xfId="11018"/>
    <cellStyle name="SAS FM Row header 4 3 3 4" xfId="10895"/>
    <cellStyle name="SAS FM Row header 4 3 3 5" xfId="13285"/>
    <cellStyle name="SAS FM Row header 4 3 3 6" xfId="13243"/>
    <cellStyle name="SAS FM Row header 4 3 3 7" xfId="13785"/>
    <cellStyle name="SAS FM Row header 4 3 3 8" xfId="9317"/>
    <cellStyle name="SAS FM Row header 4 3 3 9" xfId="10590"/>
    <cellStyle name="SAS FM Row header 4 3 4" xfId="1072"/>
    <cellStyle name="SAS FM Row header 4 3 4 10" xfId="11421"/>
    <cellStyle name="SAS FM Row header 4 3 4 11" xfId="7397"/>
    <cellStyle name="SAS FM Row header 4 3 4 12" xfId="15617"/>
    <cellStyle name="SAS FM Row header 4 3 4 2" xfId="7692"/>
    <cellStyle name="SAS FM Row header 4 3 4 3" xfId="11017"/>
    <cellStyle name="SAS FM Row header 4 3 4 4" xfId="8332"/>
    <cellStyle name="SAS FM Row header 4 3 4 5" xfId="13284"/>
    <cellStyle name="SAS FM Row header 4 3 4 6" xfId="13244"/>
    <cellStyle name="SAS FM Row header 4 3 4 7" xfId="14815"/>
    <cellStyle name="SAS FM Row header 4 3 4 8" xfId="9318"/>
    <cellStyle name="SAS FM Row header 4 3 4 9" xfId="15133"/>
    <cellStyle name="SAS FM Row header 4 3 5" xfId="1073"/>
    <cellStyle name="SAS FM Row header 4 3 5 10" xfId="11930"/>
    <cellStyle name="SAS FM Row header 4 3 5 11" xfId="12665"/>
    <cellStyle name="SAS FM Row header 4 3 5 12" xfId="14077"/>
    <cellStyle name="SAS FM Row header 4 3 5 2" xfId="7693"/>
    <cellStyle name="SAS FM Row header 4 3 5 3" xfId="11016"/>
    <cellStyle name="SAS FM Row header 4 3 5 4" xfId="11614"/>
    <cellStyle name="SAS FM Row header 4 3 5 5" xfId="13283"/>
    <cellStyle name="SAS FM Row header 4 3 5 6" xfId="13245"/>
    <cellStyle name="SAS FM Row header 4 3 5 7" xfId="14814"/>
    <cellStyle name="SAS FM Row header 4 3 5 8" xfId="9319"/>
    <cellStyle name="SAS FM Row header 4 3 5 9" xfId="11500"/>
    <cellStyle name="SAS FM Row header 4 3 6" xfId="7689"/>
    <cellStyle name="SAS FM Row header 4 3 7" xfId="11020"/>
    <cellStyle name="SAS FM Row header 4 3 8" xfId="11615"/>
    <cellStyle name="SAS FM Row header 4 3 9" xfId="13287"/>
    <cellStyle name="SAS FM Row header 4 4" xfId="1074"/>
    <cellStyle name="SAS FM Row header 4 4 10" xfId="9930"/>
    <cellStyle name="SAS FM Row header 4 4 11" xfId="9271"/>
    <cellStyle name="SAS FM Row header 4 4 12" xfId="14076"/>
    <cellStyle name="SAS FM Row header 4 4 2" xfId="7694"/>
    <cellStyle name="SAS FM Row header 4 4 3" xfId="11015"/>
    <cellStyle name="SAS FM Row header 4 4 4" xfId="11613"/>
    <cellStyle name="SAS FM Row header 4 4 5" xfId="13282"/>
    <cellStyle name="SAS FM Row header 4 4 6" xfId="13246"/>
    <cellStyle name="SAS FM Row header 4 4 7" xfId="14813"/>
    <cellStyle name="SAS FM Row header 4 4 8" xfId="9320"/>
    <cellStyle name="SAS FM Row header 4 4 9" xfId="12393"/>
    <cellStyle name="SAS FM Row header 4 5" xfId="1075"/>
    <cellStyle name="SAS FM Row header 4 5 10" xfId="15521"/>
    <cellStyle name="SAS FM Row header 4 5 11" xfId="9270"/>
    <cellStyle name="SAS FM Row header 4 5 12" xfId="15897"/>
    <cellStyle name="SAS FM Row header 4 5 2" xfId="7695"/>
    <cellStyle name="SAS FM Row header 4 5 3" xfId="11014"/>
    <cellStyle name="SAS FM Row header 4 5 4" xfId="11612"/>
    <cellStyle name="SAS FM Row header 4 5 5" xfId="13281"/>
    <cellStyle name="SAS FM Row header 4 5 6" xfId="13247"/>
    <cellStyle name="SAS FM Row header 4 5 7" xfId="14812"/>
    <cellStyle name="SAS FM Row header 4 5 8" xfId="9321"/>
    <cellStyle name="SAS FM Row header 4 5 9" xfId="12392"/>
    <cellStyle name="SAS FM Row header 4 6" xfId="1076"/>
    <cellStyle name="SAS FM Row header 4 6 10" xfId="8563"/>
    <cellStyle name="SAS FM Row header 4 6 11" xfId="13933"/>
    <cellStyle name="SAS FM Row header 4 6 12" xfId="15616"/>
    <cellStyle name="SAS FM Row header 4 6 2" xfId="7696"/>
    <cellStyle name="SAS FM Row header 4 6 3" xfId="11013"/>
    <cellStyle name="SAS FM Row header 4 6 4" xfId="11611"/>
    <cellStyle name="SAS FM Row header 4 6 5" xfId="12479"/>
    <cellStyle name="SAS FM Row header 4 6 6" xfId="7342"/>
    <cellStyle name="SAS FM Row header 4 6 7" xfId="14811"/>
    <cellStyle name="SAS FM Row header 4 6 8" xfId="9322"/>
    <cellStyle name="SAS FM Row header 4 6 9" xfId="15132"/>
    <cellStyle name="SAS FM Row header 4 7" xfId="1077"/>
    <cellStyle name="SAS FM Row header 4 7 10" xfId="12951"/>
    <cellStyle name="SAS FM Row header 4 7 11" xfId="12836"/>
    <cellStyle name="SAS FM Row header 4 7 12" xfId="12026"/>
    <cellStyle name="SAS FM Row header 4 7 2" xfId="7697"/>
    <cellStyle name="SAS FM Row header 4 7 3" xfId="11012"/>
    <cellStyle name="SAS FM Row header 4 7 4" xfId="11610"/>
    <cellStyle name="SAS FM Row header 4 7 5" xfId="12480"/>
    <cellStyle name="SAS FM Row header 4 7 6" xfId="9982"/>
    <cellStyle name="SAS FM Row header 4 7 7" xfId="14810"/>
    <cellStyle name="SAS FM Row header 4 7 8" xfId="9323"/>
    <cellStyle name="SAS FM Row header 4 7 9" xfId="15131"/>
    <cellStyle name="SAS FM Row header 4 8" xfId="7683"/>
    <cellStyle name="SAS FM Row header 4 9" xfId="7896"/>
    <cellStyle name="SAS FM Row header 5" xfId="1078"/>
    <cellStyle name="SAS FM Row header 5 10" xfId="15520"/>
    <cellStyle name="SAS FM Row header 5 11" xfId="9269"/>
    <cellStyle name="SAS FM Row header 5 12" xfId="15896"/>
    <cellStyle name="SAS FM Row header 5 2" xfId="7698"/>
    <cellStyle name="SAS FM Row header 5 3" xfId="7894"/>
    <cellStyle name="SAS FM Row header 5 4" xfId="11609"/>
    <cellStyle name="SAS FM Row header 5 5" xfId="12481"/>
    <cellStyle name="SAS FM Row header 5 6" xfId="12482"/>
    <cellStyle name="SAS FM Row header 5 7" xfId="14809"/>
    <cellStyle name="SAS FM Row header 5 8" xfId="11433"/>
    <cellStyle name="SAS FM Row header 5 9" xfId="15130"/>
    <cellStyle name="SAS FM Row header 6" xfId="1079"/>
    <cellStyle name="SAS FM Row header 6 10" xfId="15519"/>
    <cellStyle name="SAS FM Row header 6 11" xfId="13934"/>
    <cellStyle name="SAS FM Row header 6 12" xfId="15895"/>
    <cellStyle name="SAS FM Row header 6 2" xfId="7699"/>
    <cellStyle name="SAS FM Row header 6 3" xfId="7893"/>
    <cellStyle name="SAS FM Row header 6 4" xfId="11608"/>
    <cellStyle name="SAS FM Row header 6 5" xfId="13280"/>
    <cellStyle name="SAS FM Row header 6 6" xfId="9981"/>
    <cellStyle name="SAS FM Row header 6 7" xfId="14808"/>
    <cellStyle name="SAS FM Row header 6 8" xfId="13828"/>
    <cellStyle name="SAS FM Row header 6 9" xfId="15129"/>
    <cellStyle name="SAS FM Row header 7" xfId="957"/>
    <cellStyle name="SAS FM Row header 8" xfId="7577"/>
    <cellStyle name="SAS FM Row header 9" xfId="11076"/>
    <cellStyle name="SAS FM Row header_ PR SAS" xfId="5729"/>
    <cellStyle name="SAS FM Slicers" xfId="5730"/>
    <cellStyle name="SAS FM Slicers 2" xfId="5731"/>
    <cellStyle name="SAS FM Slicers 3" xfId="5732"/>
    <cellStyle name="SAS FM Slicers 3 2" xfId="8757"/>
    <cellStyle name="SAS FM Slicers 3 3" xfId="10450"/>
    <cellStyle name="SAS FM Slicers 3 4" xfId="9175"/>
    <cellStyle name="SAS FM Slicers 3 5" xfId="12594"/>
    <cellStyle name="SAS FM Slicers 4" xfId="5733"/>
    <cellStyle name="SAS FM Slicers_ PR SAS" xfId="5734"/>
    <cellStyle name="SAS FM Supplemented member data cell" xfId="5735"/>
    <cellStyle name="SAS FM Supplemented member data cell 2" xfId="5736"/>
    <cellStyle name="SAS FM Supplemented member data cell 2 2" xfId="8755"/>
    <cellStyle name="SAS FM Supplemented member data cell 2 3" xfId="10452"/>
    <cellStyle name="SAS FM Supplemented member data cell 2 4" xfId="9173"/>
    <cellStyle name="SAS FM Supplemented member data cell 2 5" xfId="12592"/>
    <cellStyle name="SAS FM Supplemented member data cell 3" xfId="5737"/>
    <cellStyle name="SAS FM Supplemented member data cell 3 2" xfId="8754"/>
    <cellStyle name="SAS FM Supplemented member data cell 3 3" xfId="10453"/>
    <cellStyle name="SAS FM Supplemented member data cell 3 4" xfId="9172"/>
    <cellStyle name="SAS FM Supplemented member data cell 3 5" xfId="12591"/>
    <cellStyle name="SAS FM Supplemented member data cell 4" xfId="8756"/>
    <cellStyle name="SAS FM Supplemented member data cell 5" xfId="10451"/>
    <cellStyle name="SAS FM Supplemented member data cell 6" xfId="9174"/>
    <cellStyle name="SAS FM Supplemented member data cell 7" xfId="12593"/>
    <cellStyle name="SAS FM Supplemented member data cell_Capex" xfId="5738"/>
    <cellStyle name="SAS FM Writeable data cell" xfId="5739"/>
    <cellStyle name="SAS FM Writeable data cell 2" xfId="5740"/>
    <cellStyle name="SAS FM Writeable data cell 2 2" xfId="8752"/>
    <cellStyle name="SAS FM Writeable data cell 2 3" xfId="10455"/>
    <cellStyle name="SAS FM Writeable data cell 2 4" xfId="9169"/>
    <cellStyle name="SAS FM Writeable data cell 2 5" xfId="11290"/>
    <cellStyle name="SAS FM Writeable data cell 3" xfId="5741"/>
    <cellStyle name="SAS FM Writeable data cell 3 2" xfId="5742"/>
    <cellStyle name="SAS FM Writeable data cell 3 2 2" xfId="8750"/>
    <cellStyle name="SAS FM Writeable data cell 3 2 3" xfId="10457"/>
    <cellStyle name="SAS FM Writeable data cell 3 2 4" xfId="9167"/>
    <cellStyle name="SAS FM Writeable data cell 3 2 5" xfId="8323"/>
    <cellStyle name="SAS FM Writeable data cell 3 3" xfId="5743"/>
    <cellStyle name="SAS FM Writeable data cell 3 3 2" xfId="8749"/>
    <cellStyle name="SAS FM Writeable data cell 3 3 3" xfId="10458"/>
    <cellStyle name="SAS FM Writeable data cell 3 3 4" xfId="9166"/>
    <cellStyle name="SAS FM Writeable data cell 3 3 5" xfId="10913"/>
    <cellStyle name="SAS FM Writeable data cell 3 4" xfId="8751"/>
    <cellStyle name="SAS FM Writeable data cell 3 5" xfId="10456"/>
    <cellStyle name="SAS FM Writeable data cell 3 6" xfId="9168"/>
    <cellStyle name="SAS FM Writeable data cell 3 7" xfId="11289"/>
    <cellStyle name="SAS FM Writeable data cell 3_GAZ" xfId="5744"/>
    <cellStyle name="SAS FM Writeable data cell 4" xfId="5745"/>
    <cellStyle name="SAS FM Writeable data cell 4 2" xfId="8748"/>
    <cellStyle name="SAS FM Writeable data cell 4 3" xfId="10460"/>
    <cellStyle name="SAS FM Writeable data cell 4 4" xfId="7111"/>
    <cellStyle name="SAS FM Writeable data cell 4 5" xfId="11570"/>
    <cellStyle name="SAS FM Writeable data cell 5" xfId="8753"/>
    <cellStyle name="SAS FM Writeable data cell 6" xfId="10454"/>
    <cellStyle name="SAS FM Writeable data cell 7" xfId="9170"/>
    <cellStyle name="SAS FM Writeable data cell 8" xfId="11291"/>
    <cellStyle name="SAS FM Writeable data cell_08.05.13 (2)" xfId="5746"/>
    <cellStyle name="SHEET" xfId="5747"/>
    <cellStyle name="SHEET 2" xfId="5748"/>
    <cellStyle name="SHEET 3" xfId="5749"/>
    <cellStyle name="SHEET_GAZ" xfId="5750"/>
    <cellStyle name="SHOW_HIDDEN" xfId="1080"/>
    <cellStyle name="small" xfId="5751"/>
    <cellStyle name="small 2" xfId="5752"/>
    <cellStyle name="small_GAZ" xfId="5753"/>
    <cellStyle name="Social Security #" xfId="5754"/>
    <cellStyle name="sonhead" xfId="5755"/>
    <cellStyle name="sonscript" xfId="5756"/>
    <cellStyle name="sontitle" xfId="5757"/>
    <cellStyle name="stand_bord" xfId="1081"/>
    <cellStyle name="Standaard_laroux" xfId="5758"/>
    <cellStyle name="Standard_20020617_Modell_PUFA_neu_v9" xfId="5759"/>
    <cellStyle name="Style 1" xfId="9"/>
    <cellStyle name="Style 1 2" xfId="1083"/>
    <cellStyle name="Style 1 2 2" xfId="5760"/>
    <cellStyle name="Style 1 2 3" xfId="5761"/>
    <cellStyle name="Style 1 2 3 2" xfId="5762"/>
    <cellStyle name="Style 1 2 3_GAZ" xfId="5763"/>
    <cellStyle name="Style 1 2 4" xfId="5764"/>
    <cellStyle name="Style 1 2_GAZ" xfId="5765"/>
    <cellStyle name="Style 1 3" xfId="5766"/>
    <cellStyle name="Style 1 4" xfId="5767"/>
    <cellStyle name="Style 1_GAZ" xfId="5768"/>
    <cellStyle name="Style 2" xfId="1084"/>
    <cellStyle name="Style 2 2" xfId="1085"/>
    <cellStyle name="Style 2 3" xfId="5769"/>
    <cellStyle name="Style 2 3 2" xfId="5770"/>
    <cellStyle name="Style 2 3_GAZ" xfId="5771"/>
    <cellStyle name="Style 2 4" xfId="5772"/>
    <cellStyle name="Style 2 5" xfId="5773"/>
    <cellStyle name="Style 2 6" xfId="5774"/>
    <cellStyle name="Style 2 6 2" xfId="5775"/>
    <cellStyle name="Style 2 6_GAZ" xfId="5776"/>
    <cellStyle name="Style 2 7" xfId="5777"/>
    <cellStyle name="Style 2_GAZ" xfId="5778"/>
    <cellStyle name="Style 3" xfId="1086"/>
    <cellStyle name="Style 3 2" xfId="1087"/>
    <cellStyle name="Style 3 3" xfId="5779"/>
    <cellStyle name="Style 3 3 2" xfId="5780"/>
    <cellStyle name="Style 3 3_Прибыли и убытки" xfId="5781"/>
    <cellStyle name="Style 3 4" xfId="5782"/>
    <cellStyle name="Style 3_PL" xfId="5783"/>
    <cellStyle name="SubTotal" xfId="1088"/>
    <cellStyle name="SubTotal 10" xfId="11437"/>
    <cellStyle name="SubTotal 11" xfId="15788"/>
    <cellStyle name="SubTotal 12" xfId="16091"/>
    <cellStyle name="SubTotal 2" xfId="1089"/>
    <cellStyle name="SubTotal 2 2" xfId="11004"/>
    <cellStyle name="SubTotal 2 3" xfId="10898"/>
    <cellStyle name="SubTotal 2 4" xfId="12620"/>
    <cellStyle name="SubTotal 2 5" xfId="11902"/>
    <cellStyle name="SubTotal 2 6" xfId="13943"/>
    <cellStyle name="SubTotal 2 7" xfId="15517"/>
    <cellStyle name="SubTotal 2 8" xfId="15894"/>
    <cellStyle name="SubTotal 3" xfId="1090"/>
    <cellStyle name="SubTotal 3 2" xfId="11003"/>
    <cellStyle name="SubTotal 3 3" xfId="10899"/>
    <cellStyle name="SubTotal 3 4" xfId="12619"/>
    <cellStyle name="SubTotal 3 5" xfId="11903"/>
    <cellStyle name="SubTotal 3 6" xfId="12680"/>
    <cellStyle name="SubTotal 3 7" xfId="12399"/>
    <cellStyle name="SubTotal 3 8" xfId="9645"/>
    <cellStyle name="SubTotal 4" xfId="1091"/>
    <cellStyle name="SubTotal 4 2" xfId="7891"/>
    <cellStyle name="SubTotal 4 3" xfId="10900"/>
    <cellStyle name="SubTotal 4 4" xfId="8975"/>
    <cellStyle name="SubTotal 4 5" xfId="9977"/>
    <cellStyle name="SubTotal 4 6" xfId="9324"/>
    <cellStyle name="SubTotal 4 7" xfId="9738"/>
    <cellStyle name="SubTotal 4 8" xfId="13427"/>
    <cellStyle name="SubTotal 5" xfId="1092"/>
    <cellStyle name="SubTotal 5 2" xfId="7890"/>
    <cellStyle name="SubTotal 5 3" xfId="10901"/>
    <cellStyle name="SubTotal 5 4" xfId="12618"/>
    <cellStyle name="SubTotal 5 5" xfId="13249"/>
    <cellStyle name="SubTotal 5 6" xfId="9325"/>
    <cellStyle name="SubTotal 5 7" xfId="9931"/>
    <cellStyle name="SubTotal 5 8" xfId="7395"/>
    <cellStyle name="SubTotal 6" xfId="7892"/>
    <cellStyle name="SubTotal 7" xfId="7536"/>
    <cellStyle name="SubTotal 8" xfId="8999"/>
    <cellStyle name="SubTotal 9" xfId="8409"/>
    <cellStyle name="Summa" xfId="1093"/>
    <cellStyle name="tabel" xfId="5784"/>
    <cellStyle name="text" xfId="1094"/>
    <cellStyle name="text 2" xfId="1095"/>
    <cellStyle name="Text Indent A" xfId="1096"/>
    <cellStyle name="Text Indent B" xfId="1097"/>
    <cellStyle name="Text Indent B 2" xfId="1098"/>
    <cellStyle name="Text Indent B 3" xfId="1099"/>
    <cellStyle name="Text Indent B 4" xfId="5785"/>
    <cellStyle name="Text Indent B_GAZ" xfId="5786"/>
    <cellStyle name="Text Indent C" xfId="1100"/>
    <cellStyle name="Text Indent C 2" xfId="1101"/>
    <cellStyle name="Text Indent C 3" xfId="1102"/>
    <cellStyle name="Text Indent C 4" xfId="5787"/>
    <cellStyle name="Text Indent C_GAZ" xfId="5788"/>
    <cellStyle name="Text_Прибыли и убытки" xfId="5789"/>
    <cellStyle name="Thousands [0.0]" xfId="5790"/>
    <cellStyle name="Thousands [0.00]" xfId="5791"/>
    <cellStyle name="Thousands [0]" xfId="5792"/>
    <cellStyle name="Thousands-$ [0.0]" xfId="5793"/>
    <cellStyle name="Thousands-$ [0.00]" xfId="5794"/>
    <cellStyle name="Thousands-$ [0]" xfId="5795"/>
    <cellStyle name="Tickmark" xfId="1103"/>
    <cellStyle name="Tickmark 2" xfId="5796"/>
    <cellStyle name="Tickmark 2 2" xfId="5797"/>
    <cellStyle name="Tickmark 2_Прибыли и убытки" xfId="5798"/>
    <cellStyle name="Tickmark 3" xfId="5799"/>
    <cellStyle name="Tickmark 4" xfId="5800"/>
    <cellStyle name="Tickmark_GAZ" xfId="5801"/>
    <cellStyle name="Time" xfId="5802"/>
    <cellStyle name="Time (20:50)" xfId="5803"/>
    <cellStyle name="Time (20:50:35)" xfId="5804"/>
    <cellStyle name="Time (8:50 PM)" xfId="5805"/>
    <cellStyle name="Time (8:50:35 PM)" xfId="5806"/>
    <cellStyle name="Time_DaysDepth (2)" xfId="5807"/>
    <cellStyle name="TimeEnd" xfId="5808"/>
    <cellStyle name="TimeSpent" xfId="5809"/>
    <cellStyle name="Title" xfId="1104"/>
    <cellStyle name="Title 2" xfId="1105"/>
    <cellStyle name="Title 2 2" xfId="5810"/>
    <cellStyle name="Title 2_Прибыли и убытки" xfId="5811"/>
    <cellStyle name="Title 3" xfId="5812"/>
    <cellStyle name="Title 4" xfId="5813"/>
    <cellStyle name="Title 4 2" xfId="5814"/>
    <cellStyle name="Title 4_ДДС_Прямой" xfId="5815"/>
    <cellStyle name="Title 5" xfId="5816"/>
    <cellStyle name="Title_GAZ" xfId="5817"/>
    <cellStyle name="TitleEvid" xfId="5818"/>
    <cellStyle name="TitleEvid 2" xfId="5819"/>
    <cellStyle name="TitleEvid_Прибыли и убытки" xfId="5820"/>
    <cellStyle name="Total" xfId="1106"/>
    <cellStyle name="Total 2" xfId="5821"/>
    <cellStyle name="Total 2 2" xfId="5822"/>
    <cellStyle name="Total 2_Прибыли и убытки" xfId="5823"/>
    <cellStyle name="Total 3" xfId="5824"/>
    <cellStyle name="Total 4" xfId="5825"/>
    <cellStyle name="Total 4 2" xfId="5826"/>
    <cellStyle name="Total 4_ДДС_Прямой" xfId="5827"/>
    <cellStyle name="Total 5" xfId="5828"/>
    <cellStyle name="Total_GAZ" xfId="5829"/>
    <cellStyle name="ulphu_01-456 Crude Oil Trucking Apr'08 v1 " xfId="5830"/>
    <cellStyle name="Valiotsikko" xfId="5831"/>
    <cellStyle name="Väliotsikko" xfId="5832"/>
    <cellStyle name="Valiotsikko_Прибыли и убытки" xfId="5833"/>
    <cellStyle name="Väliotsikko_Прибыли и убытки" xfId="5834"/>
    <cellStyle name="Valiotsikko_События, КазСод, ДОТОС - Ноябрь 2010" xfId="5835"/>
    <cellStyle name="Väliotsikko_События, КазСод, ДОТОС - Ноябрь 2010" xfId="5836"/>
    <cellStyle name="Valiotsikko_События, КазСод, ДОТОС - Ноябрь 2010_Прибыли и убытки" xfId="5837"/>
    <cellStyle name="Väliotsikko_События, КазСод, ДОТОС - Ноябрь 2010_Прибыли и убытки" xfId="5838"/>
    <cellStyle name="Valuta [0]_laroux" xfId="5839"/>
    <cellStyle name="Valuta_laroux" xfId="5840"/>
    <cellStyle name="Virgul?_Macheta buget" xfId="5841"/>
    <cellStyle name="Virgulă_30-06-2003 lei-USDru" xfId="5842"/>
    <cellStyle name="visible" xfId="1107"/>
    <cellStyle name="Vдliotsikko" xfId="5843"/>
    <cellStyle name="Währung [0]_Closing FX Kurse" xfId="5844"/>
    <cellStyle name="Währung_Closing FX Kurse" xfId="5845"/>
    <cellStyle name="Warning Text" xfId="1108"/>
    <cellStyle name="Warning Text 2" xfId="1109"/>
    <cellStyle name="Warning Text 2 2" xfId="5846"/>
    <cellStyle name="Warning Text 2_Прибыли и убытки" xfId="5847"/>
    <cellStyle name="Warning Text 3" xfId="5848"/>
    <cellStyle name="Warning Text 3 2" xfId="5849"/>
    <cellStyle name="Warning Text 3_ДДС_Прямой" xfId="5850"/>
    <cellStyle name="Warning Text 4" xfId="5851"/>
    <cellStyle name="Warning Text_GAZ" xfId="5852"/>
    <cellStyle name="Year" xfId="5853"/>
    <cellStyle name="Year EN" xfId="5854"/>
    <cellStyle name="Year RU" xfId="5855"/>
    <cellStyle name="Year_Прибыли и убытки" xfId="5856"/>
    <cellStyle name="zwischentotal" xfId="1110"/>
    <cellStyle name="А_жел" xfId="5857"/>
    <cellStyle name="А_жел_Прибыли и убытки" xfId="5858"/>
    <cellStyle name="Акцент1 2" xfId="1111"/>
    <cellStyle name="Акцент1 2 2" xfId="5859"/>
    <cellStyle name="Акцент1 2 3" xfId="5860"/>
    <cellStyle name="Акцент1 2 3 2" xfId="5861"/>
    <cellStyle name="Акцент1 2 3_Прибыли и убытки" xfId="5862"/>
    <cellStyle name="Акцент1 2 4" xfId="5863"/>
    <cellStyle name="Акцент1 2_GAZ" xfId="5864"/>
    <cellStyle name="Акцент1 3" xfId="5865"/>
    <cellStyle name="Акцент1 4" xfId="5866"/>
    <cellStyle name="Акцент2 2" xfId="1112"/>
    <cellStyle name="Акцент2 2 2" xfId="5867"/>
    <cellStyle name="Акцент2 2 3" xfId="5868"/>
    <cellStyle name="Акцент2 2 3 2" xfId="5869"/>
    <cellStyle name="Акцент2 2 3_Прибыли и убытки" xfId="5870"/>
    <cellStyle name="Акцент2 2 4" xfId="5871"/>
    <cellStyle name="Акцент2 2_GAZ" xfId="5872"/>
    <cellStyle name="Акцент3 2" xfId="1113"/>
    <cellStyle name="Акцент3 2 2" xfId="5873"/>
    <cellStyle name="Акцент3 2 3" xfId="5874"/>
    <cellStyle name="Акцент3 2 3 2" xfId="5875"/>
    <cellStyle name="Акцент3 2 3_Прибыли и убытки" xfId="5876"/>
    <cellStyle name="Акцент3 2 4" xfId="5877"/>
    <cellStyle name="Акцент3 2_GAZ" xfId="5878"/>
    <cellStyle name="Акцент4 2" xfId="1114"/>
    <cellStyle name="Акцент4 2 2" xfId="5879"/>
    <cellStyle name="Акцент4 2 3" xfId="5880"/>
    <cellStyle name="Акцент4 2 3 2" xfId="5881"/>
    <cellStyle name="Акцент4 2 3_Прибыли и убытки" xfId="5882"/>
    <cellStyle name="Акцент4 2 4" xfId="5883"/>
    <cellStyle name="Акцент4 2_GAZ" xfId="5884"/>
    <cellStyle name="Акцент4 3" xfId="5885"/>
    <cellStyle name="Акцент4 4" xfId="5886"/>
    <cellStyle name="Акцент5 2" xfId="1115"/>
    <cellStyle name="Акцент5 2 2" xfId="5887"/>
    <cellStyle name="Акцент5 2 3" xfId="5888"/>
    <cellStyle name="Акцент5 2 3 2" xfId="5889"/>
    <cellStyle name="Акцент5 2 3_Прибыли и убытки" xfId="5890"/>
    <cellStyle name="Акцент5 2 4" xfId="5891"/>
    <cellStyle name="Акцент5 2_GAZ" xfId="5892"/>
    <cellStyle name="Акцент6 2" xfId="1116"/>
    <cellStyle name="Акцент6 2 2" xfId="5893"/>
    <cellStyle name="Акцент6 2 3" xfId="5894"/>
    <cellStyle name="Акцент6 2 3 2" xfId="5895"/>
    <cellStyle name="Акцент6 2 3_Прибыли и убытки" xfId="5896"/>
    <cellStyle name="Акцент6 2 4" xfId="5897"/>
    <cellStyle name="Акцент6 2_GAZ" xfId="5898"/>
    <cellStyle name="Беззащитный" xfId="1117"/>
    <cellStyle name="Беззащитный 2" xfId="5899"/>
    <cellStyle name="Беззащитный_GAZ" xfId="5900"/>
    <cellStyle name="Ввод  2" xfId="1118"/>
    <cellStyle name="Ввод  2 10" xfId="8411"/>
    <cellStyle name="Ввод  2 11" xfId="11603"/>
    <cellStyle name="Ввод  2 12" xfId="11548"/>
    <cellStyle name="Ввод  2 13" xfId="13952"/>
    <cellStyle name="Ввод  2 14" xfId="14680"/>
    <cellStyle name="Ввод  2 15" xfId="15514"/>
    <cellStyle name="Ввод  2 16" xfId="15893"/>
    <cellStyle name="Ввод  2 2" xfId="1119"/>
    <cellStyle name="Ввод  2 2 10" xfId="13278"/>
    <cellStyle name="Ввод  2 2 11" xfId="13824"/>
    <cellStyle name="Ввод  2 2 12" xfId="15513"/>
    <cellStyle name="Ввод  2 2 13" xfId="15892"/>
    <cellStyle name="Ввод  2 2 2" xfId="1120"/>
    <cellStyle name="Ввод  2 2 2 2" xfId="7735"/>
    <cellStyle name="Ввод  2 2 2 3" xfId="8420"/>
    <cellStyle name="Ввод  2 2 2 4" xfId="10914"/>
    <cellStyle name="Ввод  2 2 2 5" xfId="8280"/>
    <cellStyle name="Ввод  2 2 2 6" xfId="13277"/>
    <cellStyle name="Ввод  2 2 2 7" xfId="14340"/>
    <cellStyle name="Ввод  2 2 2 8" xfId="15512"/>
    <cellStyle name="Ввод  2 2 2 9" xfId="15891"/>
    <cellStyle name="Ввод  2 2 3" xfId="1121"/>
    <cellStyle name="Ввод  2 2 3 2" xfId="7736"/>
    <cellStyle name="Ввод  2 2 3 3" xfId="7887"/>
    <cellStyle name="Ввод  2 2 3 4" xfId="10915"/>
    <cellStyle name="Ввод  2 2 3 5" xfId="11906"/>
    <cellStyle name="Ввод  2 2 3 6" xfId="13951"/>
    <cellStyle name="Ввод  2 2 3 7" xfId="13948"/>
    <cellStyle name="Ввод  2 2 3 8" xfId="13957"/>
    <cellStyle name="Ввод  2 2 3 9" xfId="9262"/>
    <cellStyle name="Ввод  2 2 4" xfId="1122"/>
    <cellStyle name="Ввод  2 2 4 2" xfId="7737"/>
    <cellStyle name="Ввод  2 2 4 3" xfId="7886"/>
    <cellStyle name="Ввод  2 2 4 4" xfId="11601"/>
    <cellStyle name="Ввод  2 2 4 5" xfId="9975"/>
    <cellStyle name="Ввод  2 2 4 6" xfId="12954"/>
    <cellStyle name="Ввод  2 2 4 7" xfId="12681"/>
    <cellStyle name="Ввод  2 2 4 8" xfId="15511"/>
    <cellStyle name="Ввод  2 2 4 9" xfId="15890"/>
    <cellStyle name="Ввод  2 2 5" xfId="1123"/>
    <cellStyle name="Ввод  2 2 5 2" xfId="7738"/>
    <cellStyle name="Ввод  2 2 5 3" xfId="10988"/>
    <cellStyle name="Ввод  2 2 5 4" xfId="10916"/>
    <cellStyle name="Ввод  2 2 5 5" xfId="9974"/>
    <cellStyle name="Ввод  2 2 5 6" xfId="12955"/>
    <cellStyle name="Ввод  2 2 5 7" xfId="14681"/>
    <cellStyle name="Ввод  2 2 5 8" xfId="15510"/>
    <cellStyle name="Ввод  2 2 5 9" xfId="15889"/>
    <cellStyle name="Ввод  2 2 6" xfId="7734"/>
    <cellStyle name="Ввод  2 2 7" xfId="10989"/>
    <cellStyle name="Ввод  2 2 8" xfId="11602"/>
    <cellStyle name="Ввод  2 2 9" xfId="11547"/>
    <cellStyle name="Ввод  2 3" xfId="1124"/>
    <cellStyle name="Ввод  2 3 10" xfId="12400"/>
    <cellStyle name="Ввод  2 3 11" xfId="9411"/>
    <cellStyle name="Ввод  2 3 2" xfId="1125"/>
    <cellStyle name="Ввод  2 3 2 2" xfId="7740"/>
    <cellStyle name="Ввод  2 3 2 3" xfId="7885"/>
    <cellStyle name="Ввод  2 3 2 4" xfId="10918"/>
    <cellStyle name="Ввод  2 3 2 5" xfId="9973"/>
    <cellStyle name="Ввод  2 3 2 6" xfId="14369"/>
    <cellStyle name="Ввод  2 3 2 7" xfId="9811"/>
    <cellStyle name="Ввод  2 3 2 8" xfId="11929"/>
    <cellStyle name="Ввод  2 3 2 9" xfId="12661"/>
    <cellStyle name="Ввод  2 3 3" xfId="1126"/>
    <cellStyle name="Ввод  2 3 3 2" xfId="7741"/>
    <cellStyle name="Ввод  2 3 3 3" xfId="7884"/>
    <cellStyle name="Ввод  2 3 3 4" xfId="12172"/>
    <cellStyle name="Ввод  2 3 3 5" xfId="11907"/>
    <cellStyle name="Ввод  2 3 3 6" xfId="14368"/>
    <cellStyle name="Ввод  2 3 3 7" xfId="13947"/>
    <cellStyle name="Ввод  2 3 3 8" xfId="9739"/>
    <cellStyle name="Ввод  2 3 3 9" xfId="15413"/>
    <cellStyle name="Ввод  2 3 4" xfId="7739"/>
    <cellStyle name="Ввод  2 3 5" xfId="8419"/>
    <cellStyle name="Ввод  2 3 6" xfId="10917"/>
    <cellStyle name="Ввод  2 3 7" xfId="13250"/>
    <cellStyle name="Ввод  2 3 8" xfId="9936"/>
    <cellStyle name="Ввод  2 3 9" xfId="13823"/>
    <cellStyle name="Ввод  2 3_Прибыли и убытки" xfId="5901"/>
    <cellStyle name="Ввод  2 4" xfId="1127"/>
    <cellStyle name="Ввод  2 4 2" xfId="7742"/>
    <cellStyle name="Ввод  2 4 3" xfId="7883"/>
    <cellStyle name="Ввод  2 4 4" xfId="12171"/>
    <cellStyle name="Ввод  2 4 5" xfId="13251"/>
    <cellStyle name="Ввод  2 4 6" xfId="14366"/>
    <cellStyle name="Ввод  2 4 7" xfId="14682"/>
    <cellStyle name="Ввод  2 4 8" xfId="15509"/>
    <cellStyle name="Ввод  2 4 9" xfId="15888"/>
    <cellStyle name="Ввод  2 5" xfId="1128"/>
    <cellStyle name="Ввод  2 5 2" xfId="7743"/>
    <cellStyle name="Ввод  2 5 3" xfId="7882"/>
    <cellStyle name="Ввод  2 5 4" xfId="12169"/>
    <cellStyle name="Ввод  2 5 5" xfId="11908"/>
    <cellStyle name="Ввод  2 5 6" xfId="14365"/>
    <cellStyle name="Ввод  2 5 7" xfId="14683"/>
    <cellStyle name="Ввод  2 5 8" xfId="15508"/>
    <cellStyle name="Ввод  2 5 9" xfId="15887"/>
    <cellStyle name="Ввод  2 6" xfId="1129"/>
    <cellStyle name="Ввод  2 6 2" xfId="7744"/>
    <cellStyle name="Ввод  2 6 3" xfId="10987"/>
    <cellStyle name="Ввод  2 6 4" xfId="12168"/>
    <cellStyle name="Ввод  2 6 5" xfId="9972"/>
    <cellStyle name="Ввод  2 6 6" xfId="14364"/>
    <cellStyle name="Ввод  2 6 7" xfId="13822"/>
    <cellStyle name="Ввод  2 6 8" xfId="15507"/>
    <cellStyle name="Ввод  2 6 9" xfId="15886"/>
    <cellStyle name="Ввод  2 7" xfId="1130"/>
    <cellStyle name="Ввод  2 7 2" xfId="7745"/>
    <cellStyle name="Ввод  2 7 3" xfId="8418"/>
    <cellStyle name="Ввод  2 7 4" xfId="12167"/>
    <cellStyle name="Ввод  2 7 5" xfId="9971"/>
    <cellStyle name="Ввод  2 7 6" xfId="14367"/>
    <cellStyle name="Ввод  2 7 7" xfId="14684"/>
    <cellStyle name="Ввод  2 7 8" xfId="15506"/>
    <cellStyle name="Ввод  2 7 9" xfId="15885"/>
    <cellStyle name="Ввод  2 8" xfId="1131"/>
    <cellStyle name="Ввод  2 8 2" xfId="7746"/>
    <cellStyle name="Ввод  2 8 3" xfId="7881"/>
    <cellStyle name="Ввод  2 8 4" xfId="12170"/>
    <cellStyle name="Ввод  2 8 5" xfId="7325"/>
    <cellStyle name="Ввод  2 8 6" xfId="13950"/>
    <cellStyle name="Ввод  2 8 7" xfId="9812"/>
    <cellStyle name="Ввод  2 8 8" xfId="1247"/>
    <cellStyle name="Ввод  2 8 9" xfId="15611"/>
    <cellStyle name="Ввод  2 9" xfId="7733"/>
    <cellStyle name="Ввод  2_GAZ" xfId="5902"/>
    <cellStyle name="Верт. заголовок" xfId="5903"/>
    <cellStyle name="Вес_продукта" xfId="5904"/>
    <cellStyle name="Вывод 2" xfId="1132"/>
    <cellStyle name="Вывод 2 10" xfId="7880"/>
    <cellStyle name="Вывод 2 11" xfId="11600"/>
    <cellStyle name="Вывод 2 12" xfId="13235"/>
    <cellStyle name="Вывод 2 13" xfId="7324"/>
    <cellStyle name="Вывод 2 14" xfId="14780"/>
    <cellStyle name="Вывод 2 15" xfId="14685"/>
    <cellStyle name="Вывод 2 16" xfId="13119"/>
    <cellStyle name="Вывод 2 17" xfId="9740"/>
    <cellStyle name="Вывод 2 18" xfId="15196"/>
    <cellStyle name="Вывод 2 19" xfId="14790"/>
    <cellStyle name="Вывод 2 2" xfId="1133"/>
    <cellStyle name="Вывод 2 2 10" xfId="9970"/>
    <cellStyle name="Вывод 2 2 11" xfId="14779"/>
    <cellStyle name="Вывод 2 2 12" xfId="12657"/>
    <cellStyle name="Вывод 2 2 13" xfId="10910"/>
    <cellStyle name="Вывод 2 2 14" xfId="15505"/>
    <cellStyle name="Вывод 2 2 15" xfId="15197"/>
    <cellStyle name="Вывод 2 2 16" xfId="15884"/>
    <cellStyle name="Вывод 2 2 2" xfId="1134"/>
    <cellStyle name="Вывод 2 2 2 10" xfId="15504"/>
    <cellStyle name="Вывод 2 2 2 11" xfId="9265"/>
    <cellStyle name="Вывод 2 2 2 12" xfId="15883"/>
    <cellStyle name="Вывод 2 2 2 2" xfId="7749"/>
    <cellStyle name="Вывод 2 2 2 3" xfId="10986"/>
    <cellStyle name="Вывод 2 2 2 4" xfId="7539"/>
    <cellStyle name="Вывод 2 2 2 5" xfId="13233"/>
    <cellStyle name="Вывод 2 2 2 6" xfId="9969"/>
    <cellStyle name="Вывод 2 2 2 7" xfId="14778"/>
    <cellStyle name="Вывод 2 2 2 8" xfId="14686"/>
    <cellStyle name="Вывод 2 2 2 9" xfId="10906"/>
    <cellStyle name="Вывод 2 2 3" xfId="1135"/>
    <cellStyle name="Вывод 2 2 3 10" xfId="15503"/>
    <cellStyle name="Вывод 2 2 3 11" xfId="9517"/>
    <cellStyle name="Вывод 2 2 3 12" xfId="15882"/>
    <cellStyle name="Вывод 2 2 3 2" xfId="7750"/>
    <cellStyle name="Вывод 2 2 3 3" xfId="8417"/>
    <cellStyle name="Вывод 2 2 3 4" xfId="10919"/>
    <cellStyle name="Вывод 2 2 3 5" xfId="13232"/>
    <cellStyle name="Вывод 2 2 3 6" xfId="11909"/>
    <cellStyle name="Вывод 2 2 3 7" xfId="13788"/>
    <cellStyle name="Вывод 2 2 3 8" xfId="14687"/>
    <cellStyle name="Вывод 2 2 3 9" xfId="14942"/>
    <cellStyle name="Вывод 2 2 4" xfId="1136"/>
    <cellStyle name="Вывод 2 2 4 10" xfId="15502"/>
    <cellStyle name="Вывод 2 2 4 11" xfId="15198"/>
    <cellStyle name="Вывод 2 2 4 12" xfId="15881"/>
    <cellStyle name="Вывод 2 2 4 2" xfId="7751"/>
    <cellStyle name="Вывод 2 2 4 3" xfId="7878"/>
    <cellStyle name="Вывод 2 2 4 4" xfId="10920"/>
    <cellStyle name="Вывод 2 2 4 5" xfId="13231"/>
    <cellStyle name="Вывод 2 2 4 6" xfId="11910"/>
    <cellStyle name="Вывод 2 2 4 7" xfId="14777"/>
    <cellStyle name="Вывод 2 2 4 8" xfId="14688"/>
    <cellStyle name="Вывод 2 2 4 9" xfId="12227"/>
    <cellStyle name="Вывод 2 2 5" xfId="1137"/>
    <cellStyle name="Вывод 2 2 5 10" xfId="15501"/>
    <cellStyle name="Вывод 2 2 5 11" xfId="15199"/>
    <cellStyle name="Вывод 2 2 5 12" xfId="15880"/>
    <cellStyle name="Вывод 2 2 5 2" xfId="7752"/>
    <cellStyle name="Вывод 2 2 5 3" xfId="7877"/>
    <cellStyle name="Вывод 2 2 5 4" xfId="11598"/>
    <cellStyle name="Вывод 2 2 5 5" xfId="13230"/>
    <cellStyle name="Вывод 2 2 5 6" xfId="9968"/>
    <cellStyle name="Вывод 2 2 5 7" xfId="14776"/>
    <cellStyle name="Вывод 2 2 5 8" xfId="14689"/>
    <cellStyle name="Вывод 2 2 5 9" xfId="12226"/>
    <cellStyle name="Вывод 2 2 6" xfId="7748"/>
    <cellStyle name="Вывод 2 2 7" xfId="7879"/>
    <cellStyle name="Вывод 2 2 8" xfId="11599"/>
    <cellStyle name="Вывод 2 2 9" xfId="13234"/>
    <cellStyle name="Вывод 2 3" xfId="1138"/>
    <cellStyle name="Вывод 2 3 10" xfId="13821"/>
    <cellStyle name="Вывод 2 3 11" xfId="11442"/>
    <cellStyle name="Вывод 2 3 12" xfId="15500"/>
    <cellStyle name="Вывод 2 3 13" xfId="15200"/>
    <cellStyle name="Вывод 2 3 14" xfId="15879"/>
    <cellStyle name="Вывод 2 3 2" xfId="1139"/>
    <cellStyle name="Вывод 2 3 2 10" xfId="11928"/>
    <cellStyle name="Вывод 2 3 2 11" xfId="9264"/>
    <cellStyle name="Вывод 2 3 2 12" xfId="14791"/>
    <cellStyle name="Вывод 2 3 2 2" xfId="7754"/>
    <cellStyle name="Вывод 2 3 2 3" xfId="7875"/>
    <cellStyle name="Вывод 2 3 2 4" xfId="11596"/>
    <cellStyle name="Вывод 2 3 2 5" xfId="13228"/>
    <cellStyle name="Вывод 2 3 2 6" xfId="13252"/>
    <cellStyle name="Вывод 2 3 2 7" xfId="14774"/>
    <cellStyle name="Вывод 2 3 2 8" xfId="13820"/>
    <cellStyle name="Вывод 2 3 2 9" xfId="7223"/>
    <cellStyle name="Вывод 2 3 3" xfId="1140"/>
    <cellStyle name="Вывод 2 3 3 10" xfId="13279"/>
    <cellStyle name="Вывод 2 3 3 11" xfId="9516"/>
    <cellStyle name="Вывод 2 3 3 12" xfId="9412"/>
    <cellStyle name="Вывод 2 3 3 2" xfId="7755"/>
    <cellStyle name="Вывод 2 3 3 3" xfId="10985"/>
    <cellStyle name="Вывод 2 3 3 4" xfId="11595"/>
    <cellStyle name="Вывод 2 3 3 5" xfId="13227"/>
    <cellStyle name="Вывод 2 3 3 6" xfId="13253"/>
    <cellStyle name="Вывод 2 3 3 7" xfId="14773"/>
    <cellStyle name="Вывод 2 3 3 8" xfId="13819"/>
    <cellStyle name="Вывод 2 3 3 9" xfId="14941"/>
    <cellStyle name="Вывод 2 3 4" xfId="7753"/>
    <cellStyle name="Вывод 2 3 5" xfId="7876"/>
    <cellStyle name="Вывод 2 3 6" xfId="11597"/>
    <cellStyle name="Вывод 2 3 7" xfId="13229"/>
    <cellStyle name="Вывод 2 3 8" xfId="11007"/>
    <cellStyle name="Вывод 2 3 9" xfId="14775"/>
    <cellStyle name="Вывод 2 3_Прибыли и убытки" xfId="5905"/>
    <cellStyle name="Вывод 2 4" xfId="1141"/>
    <cellStyle name="Вывод 2 4 10" xfId="1160"/>
    <cellStyle name="Вывод 2 4 11" xfId="15201"/>
    <cellStyle name="Вывод 2 4 12" xfId="13643"/>
    <cellStyle name="Вывод 2 4 2" xfId="7756"/>
    <cellStyle name="Вывод 2 4 3" xfId="7874"/>
    <cellStyle name="Вывод 2 4 4" xfId="11594"/>
    <cellStyle name="Вывод 2 4 5" xfId="13226"/>
    <cellStyle name="Вывод 2 4 6" xfId="8727"/>
    <cellStyle name="Вывод 2 4 7" xfId="14772"/>
    <cellStyle name="Вывод 2 4 8" xfId="13818"/>
    <cellStyle name="Вывод 2 4 9" xfId="7408"/>
    <cellStyle name="Вывод 2 5" xfId="1142"/>
    <cellStyle name="Вывод 2 5 10" xfId="15499"/>
    <cellStyle name="Вывод 2 5 11" xfId="15202"/>
    <cellStyle name="Вывод 2 5 12" xfId="15878"/>
    <cellStyle name="Вывод 2 5 2" xfId="7757"/>
    <cellStyle name="Вывод 2 5 3" xfId="1693"/>
    <cellStyle name="Вывод 2 5 4" xfId="11593"/>
    <cellStyle name="Вывод 2 5 5" xfId="13225"/>
    <cellStyle name="Вывод 2 5 6" xfId="10824"/>
    <cellStyle name="Вывод 2 5 7" xfId="14771"/>
    <cellStyle name="Вывод 2 5 8" xfId="1239"/>
    <cellStyle name="Вывод 2 5 9" xfId="9369"/>
    <cellStyle name="Вывод 2 6" xfId="1143"/>
    <cellStyle name="Вывод 2 6 10" xfId="15498"/>
    <cellStyle name="Вывод 2 6 11" xfId="15203"/>
    <cellStyle name="Вывод 2 6 12" xfId="15877"/>
    <cellStyle name="Вывод 2 6 2" xfId="7758"/>
    <cellStyle name="Вывод 2 6 3" xfId="7873"/>
    <cellStyle name="Вывод 2 6 4" xfId="11592"/>
    <cellStyle name="Вывод 2 6 5" xfId="13224"/>
    <cellStyle name="Вывод 2 6 6" xfId="11923"/>
    <cellStyle name="Вывод 2 6 7" xfId="14770"/>
    <cellStyle name="Вывод 2 6 8" xfId="14381"/>
    <cellStyle name="Вывод 2 6 9" xfId="9368"/>
    <cellStyle name="Вывод 2 7" xfId="1144"/>
    <cellStyle name="Вывод 2 7 10" xfId="15497"/>
    <cellStyle name="Вывод 2 7 11" xfId="14954"/>
    <cellStyle name="Вывод 2 7 12" xfId="15876"/>
    <cellStyle name="Вывод 2 7 2" xfId="7759"/>
    <cellStyle name="Вывод 2 7 3" xfId="7872"/>
    <cellStyle name="Вывод 2 7 4" xfId="11591"/>
    <cellStyle name="Вывод 2 7 5" xfId="13223"/>
    <cellStyle name="Вывод 2 7 6" xfId="13254"/>
    <cellStyle name="Вывод 2 7 7" xfId="14769"/>
    <cellStyle name="Вывод 2 7 8" xfId="11438"/>
    <cellStyle name="Вывод 2 7 9" xfId="9367"/>
    <cellStyle name="Вывод 2 8" xfId="1145"/>
    <cellStyle name="Вывод 2 8 10" xfId="15496"/>
    <cellStyle name="Вывод 2 8 11" xfId="12835"/>
    <cellStyle name="Вывод 2 8 12" xfId="15875"/>
    <cellStyle name="Вывод 2 8 2" xfId="7760"/>
    <cellStyle name="Вывод 2 8 3" xfId="7871"/>
    <cellStyle name="Вывод 2 8 4" xfId="11590"/>
    <cellStyle name="Вывод 2 8 5" xfId="7490"/>
    <cellStyle name="Вывод 2 8 6" xfId="9967"/>
    <cellStyle name="Вывод 2 8 7" xfId="14768"/>
    <cellStyle name="Вывод 2 8 8" xfId="9328"/>
    <cellStyle name="Вывод 2 8 9" xfId="7222"/>
    <cellStyle name="Вывод 2 9" xfId="7747"/>
    <cellStyle name="Вывод 2_GAZ" xfId="5906"/>
    <cellStyle name="Вычисление 2" xfId="1146"/>
    <cellStyle name="Вычисление 2 10" xfId="7870"/>
    <cellStyle name="Вычисление 2 11" xfId="11589"/>
    <cellStyle name="Вычисление 2 12" xfId="9966"/>
    <cellStyle name="Вычисление 2 13" xfId="13942"/>
    <cellStyle name="Вычисление 2 14" xfId="9329"/>
    <cellStyle name="Вычисление 2 15" xfId="15495"/>
    <cellStyle name="Вычисление 2 16" xfId="15874"/>
    <cellStyle name="Вычисление 2 2" xfId="1147"/>
    <cellStyle name="Вычисление 2 2 10" xfId="13941"/>
    <cellStyle name="Вычисление 2 2 11" xfId="14690"/>
    <cellStyle name="Вычисление 2 2 12" xfId="15494"/>
    <cellStyle name="Вычисление 2 2 13" xfId="15873"/>
    <cellStyle name="Вычисление 2 2 2" xfId="1148"/>
    <cellStyle name="Вычисление 2 2 2 2" xfId="7763"/>
    <cellStyle name="Вычисление 2 2 2 3" xfId="7868"/>
    <cellStyle name="Вычисление 2 2 2 4" xfId="11587"/>
    <cellStyle name="Вычисление 2 2 2 5" xfId="9964"/>
    <cellStyle name="Вычисление 2 2 2 6" xfId="13940"/>
    <cellStyle name="Вычисление 2 2 2 7" xfId="14691"/>
    <cellStyle name="Вычисление 2 2 2 8" xfId="15493"/>
    <cellStyle name="Вычисление 2 2 2 9" xfId="15872"/>
    <cellStyle name="Вычисление 2 2 3" xfId="1149"/>
    <cellStyle name="Вычисление 2 2 3 2" xfId="7764"/>
    <cellStyle name="Вычисление 2 2 3 3" xfId="7867"/>
    <cellStyle name="Вычисление 2 2 3 4" xfId="11586"/>
    <cellStyle name="Вычисление 2 2 3 5" xfId="8279"/>
    <cellStyle name="Вычисление 2 2 3 6" xfId="13939"/>
    <cellStyle name="Вычисление 2 2 3 7" xfId="9813"/>
    <cellStyle name="Вычисление 2 2 3 8" xfId="15492"/>
    <cellStyle name="Вычисление 2 2 3 9" xfId="15871"/>
    <cellStyle name="Вычисление 2 2 4" xfId="1150"/>
    <cellStyle name="Вычисление 2 2 4 2" xfId="7765"/>
    <cellStyle name="Вычисление 2 2 4 3" xfId="7866"/>
    <cellStyle name="Вычисление 2 2 4 4" xfId="11585"/>
    <cellStyle name="Вычисление 2 2 4 5" xfId="11546"/>
    <cellStyle name="Вычисление 2 2 4 6" xfId="13938"/>
    <cellStyle name="Вычисление 2 2 4 7" xfId="14692"/>
    <cellStyle name="Вычисление 2 2 4 8" xfId="15491"/>
    <cellStyle name="Вычисление 2 2 4 9" xfId="15870"/>
    <cellStyle name="Вычисление 2 2 5" xfId="1151"/>
    <cellStyle name="Вычисление 2 2 5 2" xfId="7766"/>
    <cellStyle name="Вычисление 2 2 5 3" xfId="10984"/>
    <cellStyle name="Вычисление 2 2 5 4" xfId="11584"/>
    <cellStyle name="Вычисление 2 2 5 5" xfId="9963"/>
    <cellStyle name="Вычисление 2 2 5 6" xfId="12402"/>
    <cellStyle name="Вычисление 2 2 5 7" xfId="14693"/>
    <cellStyle name="Вычисление 2 2 5 8" xfId="8568"/>
    <cellStyle name="Вычисление 2 2 5 9" xfId="15612"/>
    <cellStyle name="Вычисление 2 2 6" xfId="7762"/>
    <cellStyle name="Вычисление 2 2 7" xfId="7869"/>
    <cellStyle name="Вычисление 2 2 8" xfId="11588"/>
    <cellStyle name="Вычисление 2 2 9" xfId="9965"/>
    <cellStyle name="Вычисление 2 3" xfId="1152"/>
    <cellStyle name="Вычисление 2 3 10" xfId="15490"/>
    <cellStyle name="Вычисление 2 3 11" xfId="15869"/>
    <cellStyle name="Вычисление 2 3 2" xfId="1153"/>
    <cellStyle name="Вычисление 2 3 2 2" xfId="7768"/>
    <cellStyle name="Вычисление 2 3 2 3" xfId="10983"/>
    <cellStyle name="Вычисление 2 3 2 4" xfId="10921"/>
    <cellStyle name="Вычисление 2 3 2 5" xfId="9961"/>
    <cellStyle name="Вычисление 2 3 2 6" xfId="12956"/>
    <cellStyle name="Вычисление 2 3 2 7" xfId="15213"/>
    <cellStyle name="Вычисление 2 3 2 8" xfId="13844"/>
    <cellStyle name="Вычисление 2 3 2 9" xfId="15615"/>
    <cellStyle name="Вычисление 2 3 3" xfId="1154"/>
    <cellStyle name="Вычисление 2 3 3 2" xfId="7769"/>
    <cellStyle name="Вычисление 2 3 3 3" xfId="10982"/>
    <cellStyle name="Вычисление 2 3 3 4" xfId="10922"/>
    <cellStyle name="Вычисление 2 3 3 5" xfId="9960"/>
    <cellStyle name="Вычисление 2 3 3 6" xfId="8719"/>
    <cellStyle name="Вычисление 2 3 3 7" xfId="15212"/>
    <cellStyle name="Вычисление 2 3 3 8" xfId="12953"/>
    <cellStyle name="Вычисление 2 3 3 9" xfId="9263"/>
    <cellStyle name="Вычисление 2 3 4" xfId="7767"/>
    <cellStyle name="Вычисление 2 3 5" xfId="8407"/>
    <cellStyle name="Вычисление 2 3 6" xfId="7540"/>
    <cellStyle name="Вычисление 2 3 7" xfId="9962"/>
    <cellStyle name="Вычисление 2 3 8" xfId="11537"/>
    <cellStyle name="Вычисление 2 3 9" xfId="14694"/>
    <cellStyle name="Вычисление 2 3_Прибыли и убытки" xfId="5907"/>
    <cellStyle name="Вычисление 2 4" xfId="1155"/>
    <cellStyle name="Вычисление 2 4 2" xfId="7770"/>
    <cellStyle name="Вычисление 2 4 3" xfId="10981"/>
    <cellStyle name="Вычисление 2 4 4" xfId="10923"/>
    <cellStyle name="Вычисление 2 4 5" xfId="11545"/>
    <cellStyle name="Вычисление 2 4 6" xfId="9938"/>
    <cellStyle name="Вычисление 2 4 7" xfId="15210"/>
    <cellStyle name="Вычисление 2 4 8" xfId="12087"/>
    <cellStyle name="Вычисление 2 4 9" xfId="11571"/>
    <cellStyle name="Вычисление 2 5" xfId="1156"/>
    <cellStyle name="Вычисление 2 5 2" xfId="7771"/>
    <cellStyle name="Вычисление 2 5 3" xfId="7865"/>
    <cellStyle name="Вычисление 2 5 4" xfId="10924"/>
    <cellStyle name="Вычисление 2 5 5" xfId="11924"/>
    <cellStyle name="Вычисление 2 5 6" xfId="13276"/>
    <cellStyle name="Вычисление 2 5 7" xfId="15209"/>
    <cellStyle name="Вычисление 2 5 8" xfId="15489"/>
    <cellStyle name="Вычисление 2 5 9" xfId="15868"/>
    <cellStyle name="Вычисление 2 6" xfId="1157"/>
    <cellStyle name="Вычисление 2 6 2" xfId="7772"/>
    <cellStyle name="Вычисление 2 6 3" xfId="7864"/>
    <cellStyle name="Вычисление 2 6 4" xfId="10925"/>
    <cellStyle name="Вычисление 2 6 5" xfId="11925"/>
    <cellStyle name="Вычисление 2 6 6" xfId="13937"/>
    <cellStyle name="Вычисление 2 6 7" xfId="15208"/>
    <cellStyle name="Вычисление 2 6 8" xfId="13843"/>
    <cellStyle name="Вычисление 2 6 9" xfId="15614"/>
    <cellStyle name="Вычисление 2 7" xfId="1158"/>
    <cellStyle name="Вычисление 2 7 2" xfId="7773"/>
    <cellStyle name="Вычисление 2 7 3" xfId="10980"/>
    <cellStyle name="Вычисление 2 7 4" xfId="11583"/>
    <cellStyle name="Вычисление 2 7 5" xfId="11544"/>
    <cellStyle name="Вычисление 2 7 6" xfId="13936"/>
    <cellStyle name="Вычисление 2 7 7" xfId="15211"/>
    <cellStyle name="Вычисление 2 7 8" xfId="12366"/>
    <cellStyle name="Вычисление 2 7 9" xfId="13426"/>
    <cellStyle name="Вычисление 2 8" xfId="1159"/>
    <cellStyle name="Вычисление 2 8 2" xfId="7774"/>
    <cellStyle name="Вычисление 2 8 3" xfId="7863"/>
    <cellStyle name="Вычисление 2 8 4" xfId="11582"/>
    <cellStyle name="Вычисление 2 8 5" xfId="9959"/>
    <cellStyle name="Вычисление 2 8 6" xfId="13935"/>
    <cellStyle name="Вычисление 2 8 7" xfId="14339"/>
    <cellStyle name="Вычисление 2 8 8" xfId="12367"/>
    <cellStyle name="Вычисление 2 8 9" xfId="10472"/>
    <cellStyle name="Вычисление 2 9" xfId="7761"/>
    <cellStyle name="Вычисление 2_GAZ" xfId="5908"/>
    <cellStyle name="Гиперссылка 2" xfId="28"/>
    <cellStyle name="Гиперссылка 2 2" xfId="1161"/>
    <cellStyle name="Гиперссылка 2 2 2" xfId="1162"/>
    <cellStyle name="Гиперссылка 2 3" xfId="1163"/>
    <cellStyle name="Гиперссылка 2_Прибыли и убытки" xfId="5909"/>
    <cellStyle name="Гиперссылка 3" xfId="1841"/>
    <cellStyle name="Гиперссылка 4" xfId="1863"/>
    <cellStyle name="Гиперссылка 5" xfId="5910"/>
    <cellStyle name="Гиперссылка 8" xfId="1164"/>
    <cellStyle name="Гиперссылка 9" xfId="1165"/>
    <cellStyle name="Группа" xfId="1166"/>
    <cellStyle name="Группа 0" xfId="5911"/>
    <cellStyle name="Группа 1" xfId="5912"/>
    <cellStyle name="Группа 2" xfId="5913"/>
    <cellStyle name="Группа 3" xfId="5914"/>
    <cellStyle name="Группа 4" xfId="5915"/>
    <cellStyle name="Группа 5" xfId="5916"/>
    <cellStyle name="Группа 5 2" xfId="5917"/>
    <cellStyle name="Группа 5_Прибыли и убытки" xfId="5918"/>
    <cellStyle name="Группа 6" xfId="5919"/>
    <cellStyle name="Группа 7" xfId="5920"/>
    <cellStyle name="Группа_GAZ" xfId="5921"/>
    <cellStyle name="Дата" xfId="1167"/>
    <cellStyle name="Дата 2" xfId="5922"/>
    <cellStyle name="Дата 3" xfId="5923"/>
    <cellStyle name="Дата_GAZ" xfId="5924"/>
    <cellStyle name="Денежный (0)" xfId="5925"/>
    <cellStyle name="Денежный (0) 2" xfId="5926"/>
    <cellStyle name="Денежный (0)_Прибыли и убытки" xfId="5927"/>
    <cellStyle name="Денежный 2" xfId="1168"/>
    <cellStyle name="Денежный 2 2" xfId="5928"/>
    <cellStyle name="Денежный 2 2 2" xfId="5929"/>
    <cellStyle name="Денежный 2 2_Прибыли и убытки" xfId="5930"/>
    <cellStyle name="Денежный 2 3" xfId="5931"/>
    <cellStyle name="Денежный 2_GAZ" xfId="5932"/>
    <cellStyle name="Денежный 3" xfId="5933"/>
    <cellStyle name="Денежный 3 2" xfId="5934"/>
    <cellStyle name="Денежный 3 2 2" xfId="5935"/>
    <cellStyle name="Денежный 3 2_Прибыли и убытки" xfId="5936"/>
    <cellStyle name="Денежный 3 3" xfId="5937"/>
    <cellStyle name="Денежный 3_GAZ" xfId="5938"/>
    <cellStyle name="Денежный 4" xfId="5939"/>
    <cellStyle name="Денежный 5" xfId="5940"/>
    <cellStyle name="Заг" xfId="5941"/>
    <cellStyle name="Заг 2" xfId="5942"/>
    <cellStyle name="Заг_Прибыли и убытки" xfId="5943"/>
    <cellStyle name="Заголовок" xfId="5944"/>
    <cellStyle name="Заголовок 1 2" xfId="1169"/>
    <cellStyle name="Заголовок 1 2 2" xfId="5945"/>
    <cellStyle name="Заголовок 1 2 3" xfId="5946"/>
    <cellStyle name="Заголовок 1 2 3 2" xfId="5947"/>
    <cellStyle name="Заголовок 1 2 3_Прибыли и убытки" xfId="5948"/>
    <cellStyle name="Заголовок 1 2 4" xfId="5949"/>
    <cellStyle name="Заголовок 1 2_GAZ" xfId="5950"/>
    <cellStyle name="Заголовок 1 3" xfId="5951"/>
    <cellStyle name="Заголовок 1 4" xfId="5952"/>
    <cellStyle name="Заголовок 2 2" xfId="1170"/>
    <cellStyle name="Заголовок 2 2 2" xfId="5953"/>
    <cellStyle name="Заголовок 2 2 3" xfId="5954"/>
    <cellStyle name="Заголовок 2 2 3 2" xfId="5955"/>
    <cellStyle name="Заголовок 2 2 3_Прибыли и убытки" xfId="5956"/>
    <cellStyle name="Заголовок 2 2 4" xfId="5957"/>
    <cellStyle name="Заголовок 2 2_GAZ" xfId="5958"/>
    <cellStyle name="Заголовок 2 3" xfId="5959"/>
    <cellStyle name="Заголовок 2 4" xfId="5960"/>
    <cellStyle name="Заголовок 3 2" xfId="1171"/>
    <cellStyle name="Заголовок 3 2 2" xfId="5961"/>
    <cellStyle name="Заголовок 3 2 3" xfId="5962"/>
    <cellStyle name="Заголовок 3 2 3 2" xfId="5963"/>
    <cellStyle name="Заголовок 3 2 3_Прибыли и убытки" xfId="5964"/>
    <cellStyle name="Заголовок 3 2 4" xfId="5965"/>
    <cellStyle name="Заголовок 3 2_GAZ" xfId="5966"/>
    <cellStyle name="Заголовок 3 3" xfId="5967"/>
    <cellStyle name="Заголовок 3 4" xfId="5968"/>
    <cellStyle name="Заголовок 4 2" xfId="1172"/>
    <cellStyle name="Заголовок 4 2 2" xfId="5969"/>
    <cellStyle name="Заголовок 4 2 3" xfId="5970"/>
    <cellStyle name="Заголовок 4 2 3 2" xfId="5971"/>
    <cellStyle name="Заголовок 4 2 3_Прибыли и убытки" xfId="5972"/>
    <cellStyle name="Заголовок 4 2 4" xfId="5973"/>
    <cellStyle name="Заголовок 4 2_GAZ" xfId="5974"/>
    <cellStyle name="Заголовок 4 3" xfId="5975"/>
    <cellStyle name="Заголовок 4 4" xfId="5976"/>
    <cellStyle name="Заголовок 5" xfId="5977"/>
    <cellStyle name="Защитный" xfId="1173"/>
    <cellStyle name="Защитный 2" xfId="5978"/>
    <cellStyle name="Защитный_GAZ" xfId="5979"/>
    <cellStyle name="Звезды" xfId="1174"/>
    <cellStyle name="Звезды 10" xfId="10977"/>
    <cellStyle name="Звезды 11" xfId="8438"/>
    <cellStyle name="Звезды 12" xfId="12562"/>
    <cellStyle name="Звезды 13" xfId="9955"/>
    <cellStyle name="Звезды 2" xfId="1175"/>
    <cellStyle name="Звезды 2 10" xfId="12561"/>
    <cellStyle name="Звезды 2 11" xfId="9954"/>
    <cellStyle name="Звезды 2 2" xfId="1176"/>
    <cellStyle name="Звезды 2 2 10" xfId="9953"/>
    <cellStyle name="Звезды 2 2 2" xfId="1177"/>
    <cellStyle name="Звезды 2 2 2 2" xfId="1178"/>
    <cellStyle name="Звезды 2 2 2 2 2" xfId="10973"/>
    <cellStyle name="Звезды 2 2 2 2 3" xfId="1685"/>
    <cellStyle name="Звезды 2 2 2 2 4" xfId="12558"/>
    <cellStyle name="Звезды 2 2 2 2 5" xfId="8277"/>
    <cellStyle name="Звезды 2 2 2 3" xfId="1179"/>
    <cellStyle name="Звезды 2 2 2 3 2" xfId="10972"/>
    <cellStyle name="Звезды 2 2 2 3 3" xfId="1681"/>
    <cellStyle name="Звезды 2 2 2 3 4" xfId="12557"/>
    <cellStyle name="Звезды 2 2 2 3 5" xfId="13255"/>
    <cellStyle name="Звезды 2 2 2 4" xfId="1180"/>
    <cellStyle name="Звезды 2 2 2 4 2" xfId="10971"/>
    <cellStyle name="Звезды 2 2 2 4 3" xfId="1675"/>
    <cellStyle name="Звезды 2 2 2 4 4" xfId="12556"/>
    <cellStyle name="Звезды 2 2 2 4 5" xfId="13256"/>
    <cellStyle name="Звезды 2 2 2 5" xfId="1181"/>
    <cellStyle name="Звезды 2 2 2 5 2" xfId="10970"/>
    <cellStyle name="Звезды 2 2 2 5 3" xfId="1674"/>
    <cellStyle name="Звезды 2 2 2 5 4" xfId="12555"/>
    <cellStyle name="Звезды 2 2 2 5 5" xfId="12964"/>
    <cellStyle name="Звезды 2 2 2 6" xfId="10974"/>
    <cellStyle name="Звезды 2 2 2 7" xfId="8441"/>
    <cellStyle name="Звезды 2 2 2 8" xfId="12559"/>
    <cellStyle name="Звезды 2 2 2 9" xfId="8278"/>
    <cellStyle name="Звезды 2 2 3" xfId="1182"/>
    <cellStyle name="Звезды 2 2 3 2" xfId="10969"/>
    <cellStyle name="Звезды 2 2 3 3" xfId="1669"/>
    <cellStyle name="Звезды 2 2 3 4" xfId="8545"/>
    <cellStyle name="Звезды 2 2 3 5" xfId="12963"/>
    <cellStyle name="Звезды 2 2 4" xfId="1183"/>
    <cellStyle name="Звезды 2 2 4 2" xfId="10968"/>
    <cellStyle name="Звезды 2 2 4 3" xfId="7541"/>
    <cellStyle name="Звезды 2 2 4 4" xfId="12554"/>
    <cellStyle name="Звезды 2 2 4 5" xfId="12962"/>
    <cellStyle name="Звезды 2 2 5" xfId="1184"/>
    <cellStyle name="Звезды 2 2 5 2" xfId="10967"/>
    <cellStyle name="Звезды 2 2 5 3" xfId="10926"/>
    <cellStyle name="Звезды 2 2 5 4" xfId="12553"/>
    <cellStyle name="Звезды 2 2 5 5" xfId="9952"/>
    <cellStyle name="Звезды 2 2 6" xfId="1185"/>
    <cellStyle name="Звезды 2 2 6 2" xfId="10966"/>
    <cellStyle name="Звезды 2 2 6 3" xfId="1668"/>
    <cellStyle name="Звезды 2 2 6 4" xfId="8544"/>
    <cellStyle name="Звезды 2 2 6 5" xfId="9951"/>
    <cellStyle name="Звезды 2 2 7" xfId="10975"/>
    <cellStyle name="Звезды 2 2 8" xfId="8440"/>
    <cellStyle name="Звезды 2 2 9" xfId="12560"/>
    <cellStyle name="Звезды 2 3" xfId="1186"/>
    <cellStyle name="Звезды 2 3 2" xfId="1187"/>
    <cellStyle name="Звезды 2 3 2 2" xfId="10964"/>
    <cellStyle name="Звезды 2 3 2 3" xfId="10927"/>
    <cellStyle name="Звезды 2 3 2 4" xfId="12551"/>
    <cellStyle name="Звезды 2 3 2 5" xfId="8725"/>
    <cellStyle name="Звезды 2 3 3" xfId="1188"/>
    <cellStyle name="Звезды 2 3 3 2" xfId="8415"/>
    <cellStyle name="Звезды 2 3 3 3" xfId="8330"/>
    <cellStyle name="Звезды 2 3 3 4" xfId="8543"/>
    <cellStyle name="Звезды 2 3 3 5" xfId="8724"/>
    <cellStyle name="Звезды 2 3 4" xfId="1189"/>
    <cellStyle name="Звезды 2 3 4 2" xfId="7860"/>
    <cellStyle name="Звезды 2 3 4 3" xfId="1660"/>
    <cellStyle name="Звезды 2 3 4 4" xfId="12550"/>
    <cellStyle name="Звезды 2 3 4 5" xfId="12961"/>
    <cellStyle name="Звезды 2 3 5" xfId="1190"/>
    <cellStyle name="Звезды 2 3 5 2" xfId="7859"/>
    <cellStyle name="Звезды 2 3 5 3" xfId="1657"/>
    <cellStyle name="Звезды 2 3 5 4" xfId="12549"/>
    <cellStyle name="Звезды 2 3 5 5" xfId="9950"/>
    <cellStyle name="Звезды 2 3 6" xfId="10965"/>
    <cellStyle name="Звезды 2 3 7" xfId="1664"/>
    <cellStyle name="Звезды 2 3 8" xfId="12552"/>
    <cellStyle name="Звезды 2 3 9" xfId="8726"/>
    <cellStyle name="Звезды 2 4" xfId="1191"/>
    <cellStyle name="Звезды 2 4 2" xfId="7858"/>
    <cellStyle name="Звезды 2 4 3" xfId="1634"/>
    <cellStyle name="Звезды 2 4 4" xfId="8542"/>
    <cellStyle name="Звезды 2 4 5" xfId="9949"/>
    <cellStyle name="Звезды 2 5" xfId="1192"/>
    <cellStyle name="Звезды 2 5 2" xfId="7857"/>
    <cellStyle name="Звезды 2 5 3" xfId="8442"/>
    <cellStyle name="Звезды 2 5 4" xfId="12548"/>
    <cellStyle name="Звезды 2 5 5" xfId="9948"/>
    <cellStyle name="Звезды 2 6" xfId="1193"/>
    <cellStyle name="Звезды 2 6 2" xfId="7856"/>
    <cellStyle name="Звезды 2 6 3" xfId="8443"/>
    <cellStyle name="Звезды 2 6 4" xfId="12547"/>
    <cellStyle name="Звезды 2 6 5" xfId="9947"/>
    <cellStyle name="Звезды 2 7" xfId="1194"/>
    <cellStyle name="Звезды 2 7 2" xfId="10963"/>
    <cellStyle name="Звезды 2 7 3" xfId="8444"/>
    <cellStyle name="Звезды 2 7 4" xfId="8541"/>
    <cellStyle name="Звезды 2 7 5" xfId="9946"/>
    <cellStyle name="Звезды 2 8" xfId="10976"/>
    <cellStyle name="Звезды 2 9" xfId="8439"/>
    <cellStyle name="Звезды 2_TCO_06_2012 ТЭП" xfId="5980"/>
    <cellStyle name="Звезды 3" xfId="1195"/>
    <cellStyle name="Звезды 3 10" xfId="13257"/>
    <cellStyle name="Звезды 3 2" xfId="1196"/>
    <cellStyle name="Звезды 3 2 2" xfId="1197"/>
    <cellStyle name="Звезды 3 2 2 2" xfId="10960"/>
    <cellStyle name="Звезды 3 2 2 3" xfId="1622"/>
    <cellStyle name="Звезды 3 2 2 4" xfId="8539"/>
    <cellStyle name="Звезды 3 2 2 5" xfId="11541"/>
    <cellStyle name="Звезды 3 2 3" xfId="1198"/>
    <cellStyle name="Звезды 3 2 3 2" xfId="10959"/>
    <cellStyle name="Звезды 3 2 3 3" xfId="86"/>
    <cellStyle name="Звезды 3 2 3 4" xfId="12545"/>
    <cellStyle name="Звезды 3 2 3 5" xfId="9945"/>
    <cellStyle name="Звезды 3 2 4" xfId="1199"/>
    <cellStyle name="Звезды 3 2 4 2" xfId="10958"/>
    <cellStyle name="Звезды 3 2 4 3" xfId="1606"/>
    <cellStyle name="Звезды 3 2 4 4" xfId="12544"/>
    <cellStyle name="Звезды 3 2 4 5" xfId="9944"/>
    <cellStyle name="Звезды 3 2 5" xfId="1200"/>
    <cellStyle name="Звезды 3 2 5 2" xfId="10957"/>
    <cellStyle name="Звезды 3 2 5 3" xfId="7035"/>
    <cellStyle name="Звезды 3 2 5 4" xfId="8538"/>
    <cellStyle name="Звезды 3 2 5 5" xfId="9943"/>
    <cellStyle name="Звезды 3 2 6" xfId="10961"/>
    <cellStyle name="Звезды 3 2 7" xfId="84"/>
    <cellStyle name="Звезды 3 2 8" xfId="8540"/>
    <cellStyle name="Звезды 3 2 9" xfId="8276"/>
    <cellStyle name="Звезды 3 3" xfId="1201"/>
    <cellStyle name="Звезды 3 3 2" xfId="10956"/>
    <cellStyle name="Звезды 3 3 3" xfId="7041"/>
    <cellStyle name="Звезды 3 3 4" xfId="12543"/>
    <cellStyle name="Звезды 3 3 5" xfId="9942"/>
    <cellStyle name="Звезды 3 4" xfId="1202"/>
    <cellStyle name="Звезды 3 4 2" xfId="10955"/>
    <cellStyle name="Звезды 3 4 3" xfId="1349"/>
    <cellStyle name="Звезды 3 4 4" xfId="12542"/>
    <cellStyle name="Звезды 3 4 5" xfId="11926"/>
    <cellStyle name="Звезды 3 5" xfId="1203"/>
    <cellStyle name="Звезды 3 5 2" xfId="10954"/>
    <cellStyle name="Звезды 3 5 3" xfId="1348"/>
    <cellStyle name="Звезды 3 5 4" xfId="8537"/>
    <cellStyle name="Звезды 3 5 5" xfId="9941"/>
    <cellStyle name="Звезды 3 6" xfId="1204"/>
    <cellStyle name="Звезды 3 6 2" xfId="10953"/>
    <cellStyle name="Звезды 3 6 3" xfId="1345"/>
    <cellStyle name="Звезды 3 6 4" xfId="12541"/>
    <cellStyle name="Звезды 3 6 5" xfId="11540"/>
    <cellStyle name="Звезды 3 7" xfId="10962"/>
    <cellStyle name="Звезды 3 8" xfId="1631"/>
    <cellStyle name="Звезды 3 9" xfId="12546"/>
    <cellStyle name="Звезды 3_ДДС_Прямой" xfId="5981"/>
    <cellStyle name="Звезды 4" xfId="1205"/>
    <cellStyle name="Звезды 4 2" xfId="1206"/>
    <cellStyle name="Звезды 4 2 2" xfId="10951"/>
    <cellStyle name="Звезды 4 2 3" xfId="8445"/>
    <cellStyle name="Звезды 4 2 4" xfId="8536"/>
    <cellStyle name="Звезды 4 2 5" xfId="13259"/>
    <cellStyle name="Звезды 4 3" xfId="1207"/>
    <cellStyle name="Звезды 4 3 2" xfId="10950"/>
    <cellStyle name="Звезды 4 3 3" xfId="8446"/>
    <cellStyle name="Звезды 4 3 4" xfId="12539"/>
    <cellStyle name="Звезды 4 3 5" xfId="13260"/>
    <cellStyle name="Звезды 4 4" xfId="1208"/>
    <cellStyle name="Звезды 4 4 2" xfId="10949"/>
    <cellStyle name="Звезды 4 4 3" xfId="8447"/>
    <cellStyle name="Звезды 4 4 4" xfId="8535"/>
    <cellStyle name="Звезды 4 4 5" xfId="11539"/>
    <cellStyle name="Звезды 4 5" xfId="1209"/>
    <cellStyle name="Звезды 4 5 2" xfId="10948"/>
    <cellStyle name="Звезды 4 5 3" xfId="8448"/>
    <cellStyle name="Звезды 4 5 4" xfId="8534"/>
    <cellStyle name="Звезды 4 5 5" xfId="12960"/>
    <cellStyle name="Звезды 4 6" xfId="10952"/>
    <cellStyle name="Звезды 4 7" xfId="1344"/>
    <cellStyle name="Звезды 4 8" xfId="12540"/>
    <cellStyle name="Звезды 4 9" xfId="13258"/>
    <cellStyle name="Звезды 4_ДДС_Прямой" xfId="5982"/>
    <cellStyle name="Звезды 5" xfId="1210"/>
    <cellStyle name="Звезды 5 2" xfId="10947"/>
    <cellStyle name="Звезды 5 3" xfId="8449"/>
    <cellStyle name="Звезды 5 4" xfId="12538"/>
    <cellStyle name="Звезды 5 5" xfId="13261"/>
    <cellStyle name="Звезды 6" xfId="1211"/>
    <cellStyle name="Звезды 6 2" xfId="5983"/>
    <cellStyle name="Звезды 6 3" xfId="10946"/>
    <cellStyle name="Звезды 6 4" xfId="8450"/>
    <cellStyle name="Звезды 6 5" xfId="8533"/>
    <cellStyle name="Звезды 6 6" xfId="13262"/>
    <cellStyle name="Звезды 6_ДДС_Прямой" xfId="5984"/>
    <cellStyle name="Звезды 7" xfId="1212"/>
    <cellStyle name="Звезды 7 2" xfId="10945"/>
    <cellStyle name="Звезды 7 3" xfId="8451"/>
    <cellStyle name="Звезды 7 4" xfId="8532"/>
    <cellStyle name="Звезды 7 5" xfId="13263"/>
    <cellStyle name="Звезды 8" xfId="1213"/>
    <cellStyle name="Звезды 8 2" xfId="10944"/>
    <cellStyle name="Звезды 8 3" xfId="8452"/>
    <cellStyle name="Звезды 8 4" xfId="12537"/>
    <cellStyle name="Звезды 8 5" xfId="13264"/>
    <cellStyle name="Звезды 9" xfId="5985"/>
    <cellStyle name="Звезды_~6262219" xfId="5986"/>
    <cellStyle name="Итог 2" xfId="1214"/>
    <cellStyle name="Итог 2 10" xfId="10943"/>
    <cellStyle name="Итог 2 11" xfId="8453"/>
    <cellStyle name="Итог 2 12" xfId="13163"/>
    <cellStyle name="Итог 2 13" xfId="13265"/>
    <cellStyle name="Итог 2 14" xfId="13800"/>
    <cellStyle name="Итог 2 15" xfId="13811"/>
    <cellStyle name="Итог 2 16" xfId="9760"/>
    <cellStyle name="Итог 2 17" xfId="15470"/>
    <cellStyle name="Итог 2 18" xfId="11565"/>
    <cellStyle name="Итог 2 19" xfId="15867"/>
    <cellStyle name="Итог 2 2" xfId="1215"/>
    <cellStyle name="Итог 2 2 10" xfId="13266"/>
    <cellStyle name="Итог 2 2 11" xfId="14710"/>
    <cellStyle name="Итог 2 2 12" xfId="12658"/>
    <cellStyle name="Итог 2 2 13" xfId="12079"/>
    <cellStyle name="Итог 2 2 14" xfId="15469"/>
    <cellStyle name="Итог 2 2 15" xfId="15115"/>
    <cellStyle name="Итог 2 2 16" xfId="15866"/>
    <cellStyle name="Итог 2 2 2" xfId="1216"/>
    <cellStyle name="Итог 2 2 2 10" xfId="15468"/>
    <cellStyle name="Итог 2 2 2 11" xfId="15114"/>
    <cellStyle name="Итог 2 2 2 12" xfId="15865"/>
    <cellStyle name="Итог 2 2 2 2" xfId="7831"/>
    <cellStyle name="Итог 2 2 2 3" xfId="10941"/>
    <cellStyle name="Итог 2 2 2 4" xfId="8455"/>
    <cellStyle name="Итог 2 2 2 5" xfId="13161"/>
    <cellStyle name="Итог 2 2 2 6" xfId="12959"/>
    <cellStyle name="Итог 2 2 2 7" xfId="14709"/>
    <cellStyle name="Итог 2 2 2 8" xfId="9353"/>
    <cellStyle name="Итог 2 2 2 9" xfId="12080"/>
    <cellStyle name="Итог 2 2 3" xfId="1217"/>
    <cellStyle name="Итог 2 2 3 10" xfId="15467"/>
    <cellStyle name="Итог 2 2 3 11" xfId="9699"/>
    <cellStyle name="Итог 2 2 3 12" xfId="15864"/>
    <cellStyle name="Итог 2 2 3 2" xfId="7832"/>
    <cellStyle name="Итог 2 2 3 3" xfId="10940"/>
    <cellStyle name="Итог 2 2 3 4" xfId="8456"/>
    <cellStyle name="Итог 2 2 3 5" xfId="13160"/>
    <cellStyle name="Итог 2 2 3 6" xfId="13267"/>
    <cellStyle name="Итог 2 2 3 7" xfId="13801"/>
    <cellStyle name="Итог 2 2 3 8" xfId="12036"/>
    <cellStyle name="Итог 2 2 3 9" xfId="9759"/>
    <cellStyle name="Итог 2 2 4" xfId="1218"/>
    <cellStyle name="Итог 2 2 4 10" xfId="15466"/>
    <cellStyle name="Итог 2 2 4 11" xfId="15113"/>
    <cellStyle name="Итог 2 2 4 12" xfId="15863"/>
    <cellStyle name="Итог 2 2 4 2" xfId="7833"/>
    <cellStyle name="Итог 2 2 4 3" xfId="10939"/>
    <cellStyle name="Итог 2 2 4 4" xfId="8457"/>
    <cellStyle name="Итог 2 2 4 5" xfId="13159"/>
    <cellStyle name="Итог 2 2 4 6" xfId="13268"/>
    <cellStyle name="Итог 2 2 4 7" xfId="14708"/>
    <cellStyle name="Итог 2 2 4 8" xfId="12035"/>
    <cellStyle name="Итог 2 2 4 9" xfId="9758"/>
    <cellStyle name="Итог 2 2 5" xfId="1219"/>
    <cellStyle name="Итог 2 2 5 10" xfId="15465"/>
    <cellStyle name="Итог 2 2 5 11" xfId="15112"/>
    <cellStyle name="Итог 2 2 5 12" xfId="15862"/>
    <cellStyle name="Итог 2 2 5 2" xfId="7834"/>
    <cellStyle name="Итог 2 2 5 3" xfId="8414"/>
    <cellStyle name="Итог 2 2 5 4" xfId="8458"/>
    <cellStyle name="Итог 2 2 5 5" xfId="13158"/>
    <cellStyle name="Итог 2 2 5 6" xfId="13269"/>
    <cellStyle name="Итог 2 2 5 7" xfId="13802"/>
    <cellStyle name="Итог 2 2 5 8" xfId="8221"/>
    <cellStyle name="Итог 2 2 5 9" xfId="9757"/>
    <cellStyle name="Итог 2 2 6" xfId="7830"/>
    <cellStyle name="Итог 2 2 7" xfId="10942"/>
    <cellStyle name="Итог 2 2 8" xfId="8454"/>
    <cellStyle name="Итог 2 2 9" xfId="13162"/>
    <cellStyle name="Итог 2 3" xfId="1220"/>
    <cellStyle name="Итог 2 3 10" xfId="12034"/>
    <cellStyle name="Итог 2 3 11" xfId="9756"/>
    <cellStyle name="Итог 2 3 12" xfId="15464"/>
    <cellStyle name="Итог 2 3 13" xfId="15111"/>
    <cellStyle name="Итог 2 3 14" xfId="15861"/>
    <cellStyle name="Итог 2 3 2" xfId="1221"/>
    <cellStyle name="Итог 2 3 2 10" xfId="8567"/>
    <cellStyle name="Итог 2 3 2 11" xfId="15110"/>
    <cellStyle name="Итог 2 3 2 12" xfId="15613"/>
    <cellStyle name="Итог 2 3 2 2" xfId="7836"/>
    <cellStyle name="Итог 2 3 2 3" xfId="10938"/>
    <cellStyle name="Итог 2 3 2 4" xfId="8460"/>
    <cellStyle name="Итог 2 3 2 5" xfId="13156"/>
    <cellStyle name="Итог 2 3 2 6" xfId="13271"/>
    <cellStyle name="Итог 2 3 2 7" xfId="14707"/>
    <cellStyle name="Итог 2 3 2 8" xfId="14335"/>
    <cellStyle name="Итог 2 3 2 9" xfId="9755"/>
    <cellStyle name="Итог 2 3 3" xfId="1222"/>
    <cellStyle name="Итог 2 3 3 10" xfId="11844"/>
    <cellStyle name="Итог 2 3 3 11" xfId="9698"/>
    <cellStyle name="Итог 2 3 3 12" xfId="11562"/>
    <cellStyle name="Итог 2 3 3 2" xfId="7837"/>
    <cellStyle name="Итог 2 3 3 3" xfId="10937"/>
    <cellStyle name="Итог 2 3 3 4" xfId="8461"/>
    <cellStyle name="Итог 2 3 3 5" xfId="13155"/>
    <cellStyle name="Итог 2 3 3 6" xfId="13272"/>
    <cellStyle name="Итог 2 3 3 7" xfId="13804"/>
    <cellStyle name="Итог 2 3 3 8" xfId="14334"/>
    <cellStyle name="Итог 2 3 3 9" xfId="9932"/>
    <cellStyle name="Итог 2 3 4" xfId="7835"/>
    <cellStyle name="Итог 2 3 5" xfId="7855"/>
    <cellStyle name="Итог 2 3 6" xfId="8459"/>
    <cellStyle name="Итог 2 3 7" xfId="13157"/>
    <cellStyle name="Итог 2 3 8" xfId="13270"/>
    <cellStyle name="Итог 2 3 9" xfId="13803"/>
    <cellStyle name="Итог 2 3_ДДС_Прямой" xfId="5987"/>
    <cellStyle name="Итог 2 4" xfId="1223"/>
    <cellStyle name="Итог 2 4 10" xfId="15122"/>
    <cellStyle name="Итог 2 4 11" xfId="11566"/>
    <cellStyle name="Итог 2 4 12" xfId="11563"/>
    <cellStyle name="Итог 2 4 2" xfId="7838"/>
    <cellStyle name="Итог 2 4 3" xfId="7854"/>
    <cellStyle name="Итог 2 4 4" xfId="8462"/>
    <cellStyle name="Итог 2 4 5" xfId="13154"/>
    <cellStyle name="Итог 2 4 6" xfId="9940"/>
    <cellStyle name="Итог 2 4 7" xfId="13805"/>
    <cellStyle name="Итог 2 4 8" xfId="14333"/>
    <cellStyle name="Итог 2 4 9" xfId="11499"/>
    <cellStyle name="Итог 2 5" xfId="1224"/>
    <cellStyle name="Итог 2 5 10" xfId="15123"/>
    <cellStyle name="Итог 2 5 11" xfId="9513"/>
    <cellStyle name="Итог 2 5 12" xfId="15414"/>
    <cellStyle name="Итог 2 5 2" xfId="7839"/>
    <cellStyle name="Итог 2 5 3" xfId="1690"/>
    <cellStyle name="Итог 2 5 4" xfId="8463"/>
    <cellStyle name="Итог 2 5 5" xfId="13153"/>
    <cellStyle name="Итог 2 5 6" xfId="7323"/>
    <cellStyle name="Итог 2 5 7" xfId="14706"/>
    <cellStyle name="Итог 2 5 8" xfId="9354"/>
    <cellStyle name="Итог 2 5 9" xfId="14939"/>
    <cellStyle name="Итог 2 6" xfId="1225"/>
    <cellStyle name="Итог 2 6 10" xfId="9749"/>
    <cellStyle name="Итог 2 6 11" xfId="15450"/>
    <cellStyle name="Итог 2 6 12" xfId="15415"/>
    <cellStyle name="Итог 2 6 2" xfId="7840"/>
    <cellStyle name="Итог 2 6 3" xfId="10936"/>
    <cellStyle name="Итог 2 6 4" xfId="8464"/>
    <cellStyle name="Итог 2 6 5" xfId="13152"/>
    <cellStyle name="Итог 2 6 6" xfId="11538"/>
    <cellStyle name="Итог 2 6 7" xfId="14705"/>
    <cellStyle name="Итог 2 6 8" xfId="14332"/>
    <cellStyle name="Итог 2 6 9" xfId="13599"/>
    <cellStyle name="Итог 2 7" xfId="1226"/>
    <cellStyle name="Итог 2 7 10" xfId="12083"/>
    <cellStyle name="Итог 2 7 11" xfId="9697"/>
    <cellStyle name="Итог 2 7 12" xfId="12684"/>
    <cellStyle name="Итог 2 7 2" xfId="7841"/>
    <cellStyle name="Итог 2 7 3" xfId="10935"/>
    <cellStyle name="Итог 2 7 4" xfId="8465"/>
    <cellStyle name="Итог 2 7 5" xfId="13151"/>
    <cellStyle name="Итог 2 7 6" xfId="8275"/>
    <cellStyle name="Итог 2 7 7" xfId="14704"/>
    <cellStyle name="Итог 2 7 8" xfId="9355"/>
    <cellStyle name="Итог 2 7 9" xfId="11498"/>
    <cellStyle name="Итог 2 8" xfId="1227"/>
    <cellStyle name="Итог 2 8 10" xfId="15463"/>
    <cellStyle name="Итог 2 8 11" xfId="9696"/>
    <cellStyle name="Итог 2 8 12" xfId="15860"/>
    <cellStyle name="Итог 2 8 2" xfId="7842"/>
    <cellStyle name="Итог 2 8 3" xfId="10934"/>
    <cellStyle name="Итог 2 8 4" xfId="8466"/>
    <cellStyle name="Итог 2 8 5" xfId="13150"/>
    <cellStyle name="Итог 2 8 6" xfId="12958"/>
    <cellStyle name="Итог 2 8 7" xfId="13806"/>
    <cellStyle name="Итог 2 8 8" xfId="9356"/>
    <cellStyle name="Итог 2 8 9" xfId="12081"/>
    <cellStyle name="Итог 2 9" xfId="7829"/>
    <cellStyle name="Итог 2_GAZ" xfId="5988"/>
    <cellStyle name="Итог 3" xfId="5989"/>
    <cellStyle name="Итог 4" xfId="5990"/>
    <cellStyle name="Итого" xfId="5991"/>
    <cellStyle name="КАНДАГАЧ тел3-33-96" xfId="1228"/>
    <cellStyle name="КАНДАГАЧ тел3-33-96 2" xfId="1229"/>
    <cellStyle name="КАНДАГАЧ тел3-33-96 2 2" xfId="5992"/>
    <cellStyle name="КАНДАГАЧ тел3-33-96 2 3" xfId="5993"/>
    <cellStyle name="КАНДАГАЧ тел3-33-96 2 4" xfId="5994"/>
    <cellStyle name="КАНДАГАЧ тел3-33-96 2 4 2" xfId="5995"/>
    <cellStyle name="КАНДАГАЧ тел3-33-96 2 4_ДДС_Прямой" xfId="5996"/>
    <cellStyle name="КАНДАГАЧ тел3-33-96 2 5" xfId="5997"/>
    <cellStyle name="КАНДАГАЧ тел3-33-96 2_GAZ" xfId="5998"/>
    <cellStyle name="КАНДАГАЧ тел3-33-96 3" xfId="1230"/>
    <cellStyle name="КАНДАГАЧ тел3-33-96 3 2" xfId="5999"/>
    <cellStyle name="КАНДАГАЧ тел3-33-96 3_ДДС_Прямой" xfId="6000"/>
    <cellStyle name="КАНДАГАЧ тел3-33-96 4" xfId="1231"/>
    <cellStyle name="КАНДАГАЧ тел3-33-96 5" xfId="1862"/>
    <cellStyle name="КАНДАГАЧ тел3-33-96 5 2" xfId="6001"/>
    <cellStyle name="КАНДАГАЧ тел3-33-96 5_ДДС_Прямой" xfId="6002"/>
    <cellStyle name="КАНДАГАЧ тел3-33-96 6" xfId="6003"/>
    <cellStyle name="КАНДАГАЧ тел3-33-96_~6262219" xfId="6004"/>
    <cellStyle name="Контрольная ячейка 2" xfId="1232"/>
    <cellStyle name="Контрольная ячейка 2 2" xfId="6005"/>
    <cellStyle name="Контрольная ячейка 2 3" xfId="6006"/>
    <cellStyle name="Контрольная ячейка 2 3 2" xfId="6007"/>
    <cellStyle name="Контрольная ячейка 2 3_ДДС_Прямой" xfId="6008"/>
    <cellStyle name="Контрольная ячейка 2 4" xfId="6009"/>
    <cellStyle name="Контрольная ячейка 2_GAZ" xfId="6010"/>
    <cellStyle name="КТГ-Тбилиси" xfId="6011"/>
    <cellStyle name="Мбычный_Регламент 2000 проект1" xfId="6012"/>
    <cellStyle name="Название 10" xfId="6013"/>
    <cellStyle name="Название 11" xfId="6014"/>
    <cellStyle name="Название 2" xfId="1233"/>
    <cellStyle name="Название 2 2" xfId="1234"/>
    <cellStyle name="Название 2 3" xfId="6015"/>
    <cellStyle name="Название 2 3 2" xfId="6016"/>
    <cellStyle name="Название 2 3_ДДС_Прямой" xfId="6017"/>
    <cellStyle name="Название 2 4" xfId="6018"/>
    <cellStyle name="Название 2 5" xfId="6019"/>
    <cellStyle name="Название 2 6" xfId="6020"/>
    <cellStyle name="Название 2 6 2" xfId="6021"/>
    <cellStyle name="Название 2 6_ДДС_Прямой" xfId="6022"/>
    <cellStyle name="Название 2 7" xfId="6023"/>
    <cellStyle name="Название 2_GAZ" xfId="6024"/>
    <cellStyle name="Название 3" xfId="6025"/>
    <cellStyle name="Название 3 2" xfId="6026"/>
    <cellStyle name="Название 3 3" xfId="6027"/>
    <cellStyle name="Название 3_TCO_06_2012 ТЭП" xfId="6028"/>
    <cellStyle name="Название 4" xfId="6029"/>
    <cellStyle name="Название 4 2" xfId="6030"/>
    <cellStyle name="Название 4 3" xfId="6031"/>
    <cellStyle name="Название 4_TCO_06_2012 ТЭП" xfId="6032"/>
    <cellStyle name="Название 5" xfId="6033"/>
    <cellStyle name="Название 5 2" xfId="6034"/>
    <cellStyle name="Название 5 3" xfId="6035"/>
    <cellStyle name="Название 5_TCO_06_2012 ТЭП" xfId="6036"/>
    <cellStyle name="Название 6" xfId="6037"/>
    <cellStyle name="Название 7" xfId="6038"/>
    <cellStyle name="Название 7 2" xfId="6039"/>
    <cellStyle name="Название 7_ДДС_Прямой" xfId="6040"/>
    <cellStyle name="Название 8" xfId="6041"/>
    <cellStyle name="Название 9" xfId="6042"/>
    <cellStyle name="Невидимый" xfId="6043"/>
    <cellStyle name="Нейтральный 2" xfId="1235"/>
    <cellStyle name="Нейтральный 2 2" xfId="6044"/>
    <cellStyle name="Нейтральный 2 3" xfId="6045"/>
    <cellStyle name="Нейтральный 2 3 2" xfId="6046"/>
    <cellStyle name="Нейтральный 2 3_ДДС_Прямой" xfId="6047"/>
    <cellStyle name="Нейтральный 2 4" xfId="6048"/>
    <cellStyle name="Нейтральный 2_GAZ" xfId="6049"/>
    <cellStyle name="Нейтральный 3" xfId="6050"/>
    <cellStyle name="Нейтральный 4" xfId="6051"/>
    <cellStyle name="Низ1" xfId="6052"/>
    <cellStyle name="Низ2" xfId="6053"/>
    <cellStyle name="Обычный" xfId="0" builtinId="0"/>
    <cellStyle name="Обычный 10" xfId="7"/>
    <cellStyle name="Обычный 10 2" xfId="17"/>
    <cellStyle name="Обычный 10 2 2" xfId="6054"/>
    <cellStyle name="Обычный 10 2_ДДС_Прямой" xfId="6055"/>
    <cellStyle name="Обычный 10 3" xfId="1238"/>
    <cellStyle name="Обычный 10 4" xfId="6056"/>
    <cellStyle name="Обычный 10_ДДС_Прямой" xfId="6057"/>
    <cellStyle name="Обычный 100" xfId="6058"/>
    <cellStyle name="Обычный 100 10" xfId="6059"/>
    <cellStyle name="Обычный 100 10 2" xfId="6060"/>
    <cellStyle name="Обычный 100 10_ДДС_Прямой" xfId="6061"/>
    <cellStyle name="Обычный 100 11" xfId="6062"/>
    <cellStyle name="Обычный 100 11 2" xfId="6063"/>
    <cellStyle name="Обычный 100 11_ДДС_Прямой" xfId="6064"/>
    <cellStyle name="Обычный 100 12" xfId="6065"/>
    <cellStyle name="Обычный 100 12 2" xfId="6066"/>
    <cellStyle name="Обычный 100 12_ДДС_Прямой" xfId="6067"/>
    <cellStyle name="Обычный 100 13" xfId="6068"/>
    <cellStyle name="Обычный 100 13 2" xfId="6069"/>
    <cellStyle name="Обычный 100 13_ДДС_Прямой" xfId="6070"/>
    <cellStyle name="Обычный 100 14" xfId="6071"/>
    <cellStyle name="Обычный 100 14 2" xfId="6072"/>
    <cellStyle name="Обычный 100 14_ДДС_Прямой" xfId="6073"/>
    <cellStyle name="Обычный 100 15" xfId="6074"/>
    <cellStyle name="Обычный 100 15 2" xfId="6075"/>
    <cellStyle name="Обычный 100 15_ДДС_Прямой" xfId="6076"/>
    <cellStyle name="Обычный 100 16" xfId="6077"/>
    <cellStyle name="Обычный 100 16 2" xfId="6078"/>
    <cellStyle name="Обычный 100 16_ДДС_Прямой" xfId="6079"/>
    <cellStyle name="Обычный 100 17" xfId="6080"/>
    <cellStyle name="Обычный 100 17 2" xfId="6081"/>
    <cellStyle name="Обычный 100 17_ДДС_Прямой" xfId="6082"/>
    <cellStyle name="Обычный 100 18" xfId="6083"/>
    <cellStyle name="Обычный 100 19" xfId="6084"/>
    <cellStyle name="Обычный 100 2" xfId="6085"/>
    <cellStyle name="Обычный 100 2 2" xfId="6086"/>
    <cellStyle name="Обычный 100 2 3" xfId="6087"/>
    <cellStyle name="Обычный 100 2 4" xfId="6088"/>
    <cellStyle name="Обычный 100 2_ДДС_Прямой" xfId="6089"/>
    <cellStyle name="Обычный 100 20" xfId="6090"/>
    <cellStyle name="Обычный 100 3" xfId="6091"/>
    <cellStyle name="Обычный 100 3 2" xfId="6092"/>
    <cellStyle name="Обычный 100 3_ДДС_Прямой" xfId="6093"/>
    <cellStyle name="Обычный 100 4" xfId="6094"/>
    <cellStyle name="Обычный 100 4 2" xfId="6095"/>
    <cellStyle name="Обычный 100 4_ДДС_Прямой" xfId="6096"/>
    <cellStyle name="Обычный 100 5" xfId="6097"/>
    <cellStyle name="Обычный 100 5 2" xfId="6098"/>
    <cellStyle name="Обычный 100 5_ДДС_Прямой" xfId="6099"/>
    <cellStyle name="Обычный 100 6" xfId="6100"/>
    <cellStyle name="Обычный 100 6 2" xfId="6101"/>
    <cellStyle name="Обычный 100 6_ДДС_Прямой" xfId="6102"/>
    <cellStyle name="Обычный 100 7" xfId="6103"/>
    <cellStyle name="Обычный 100 7 2" xfId="6104"/>
    <cellStyle name="Обычный 100 7_ДДС_Прямой" xfId="6105"/>
    <cellStyle name="Обычный 100 8" xfId="6106"/>
    <cellStyle name="Обычный 100 8 2" xfId="6107"/>
    <cellStyle name="Обычный 100 8_ДДС_Прямой" xfId="6108"/>
    <cellStyle name="Обычный 100 9" xfId="6109"/>
    <cellStyle name="Обычный 100 9 2" xfId="6110"/>
    <cellStyle name="Обычный 100 9_ДДС_Прямой" xfId="6111"/>
    <cellStyle name="Обычный 100_03_Модель_планирования ДО в БН_РД_1.0_2003" xfId="6112"/>
    <cellStyle name="Обычный 101" xfId="6113"/>
    <cellStyle name="Обычный 101 10" xfId="6114"/>
    <cellStyle name="Обычный 101 10 2" xfId="6115"/>
    <cellStyle name="Обычный 101 10_ДДС_Прямой" xfId="6116"/>
    <cellStyle name="Обычный 101 11" xfId="6117"/>
    <cellStyle name="Обычный 101 11 2" xfId="6118"/>
    <cellStyle name="Обычный 101 11_ДДС_Прямой" xfId="6119"/>
    <cellStyle name="Обычный 101 12" xfId="6120"/>
    <cellStyle name="Обычный 101 12 2" xfId="6121"/>
    <cellStyle name="Обычный 101 12_ДДС_Прямой" xfId="6122"/>
    <cellStyle name="Обычный 101 13" xfId="6123"/>
    <cellStyle name="Обычный 101 13 2" xfId="6124"/>
    <cellStyle name="Обычный 101 13_ДДС_Прямой" xfId="6125"/>
    <cellStyle name="Обычный 101 14" xfId="6126"/>
    <cellStyle name="Обычный 101 14 2" xfId="6127"/>
    <cellStyle name="Обычный 101 14_ДДС_Прямой" xfId="6128"/>
    <cellStyle name="Обычный 101 15" xfId="6129"/>
    <cellStyle name="Обычный 101 15 2" xfId="6130"/>
    <cellStyle name="Обычный 101 15_ДДС_Прямой" xfId="6131"/>
    <cellStyle name="Обычный 101 16" xfId="6132"/>
    <cellStyle name="Обычный 101 16 2" xfId="6133"/>
    <cellStyle name="Обычный 101 16_ДДС_Прямой" xfId="6134"/>
    <cellStyle name="Обычный 101 17" xfId="6135"/>
    <cellStyle name="Обычный 101 17 2" xfId="6136"/>
    <cellStyle name="Обычный 101 17_ДДС_Прямой" xfId="6137"/>
    <cellStyle name="Обычный 101 18" xfId="6138"/>
    <cellStyle name="Обычный 101 2" xfId="6139"/>
    <cellStyle name="Обычный 101 2 2" xfId="6140"/>
    <cellStyle name="Обычный 101 2_ДДС_Прямой" xfId="6141"/>
    <cellStyle name="Обычный 101 3" xfId="6142"/>
    <cellStyle name="Обычный 101 3 2" xfId="6143"/>
    <cellStyle name="Обычный 101 3_ДДС_Прямой" xfId="6144"/>
    <cellStyle name="Обычный 101 4" xfId="6145"/>
    <cellStyle name="Обычный 101 4 2" xfId="6146"/>
    <cellStyle name="Обычный 101 4_ДДС_Прямой" xfId="6147"/>
    <cellStyle name="Обычный 101 5" xfId="6148"/>
    <cellStyle name="Обычный 101 5 2" xfId="6149"/>
    <cellStyle name="Обычный 101 5_ДДС_Прямой" xfId="6150"/>
    <cellStyle name="Обычный 101 6" xfId="6151"/>
    <cellStyle name="Обычный 101 6 2" xfId="6152"/>
    <cellStyle name="Обычный 101 6_ДДС_Прямой" xfId="6153"/>
    <cellStyle name="Обычный 101 7" xfId="6154"/>
    <cellStyle name="Обычный 101 7 2" xfId="6155"/>
    <cellStyle name="Обычный 101 7_ДДС_Прямой" xfId="6156"/>
    <cellStyle name="Обычный 101 8" xfId="6157"/>
    <cellStyle name="Обычный 101 8 2" xfId="6158"/>
    <cellStyle name="Обычный 101 8_ДДС_Прямой" xfId="6159"/>
    <cellStyle name="Обычный 101 9" xfId="6160"/>
    <cellStyle name="Обычный 101 9 2" xfId="6161"/>
    <cellStyle name="Обычный 101 9_ДДС_Прямой" xfId="6162"/>
    <cellStyle name="Обычный 101_ДДС_Прямой" xfId="6163"/>
    <cellStyle name="Обычный 102" xfId="6164"/>
    <cellStyle name="Обычный 102 2" xfId="6165"/>
    <cellStyle name="Обычный 102 2 2" xfId="6166"/>
    <cellStyle name="Обычный 102 2_ДДС_Прямой" xfId="6167"/>
    <cellStyle name="Обычный 102 3" xfId="6168"/>
    <cellStyle name="Обычный 102 4" xfId="6169"/>
    <cellStyle name="Обычный 102_GAZ" xfId="6170"/>
    <cellStyle name="Обычный 103" xfId="6171"/>
    <cellStyle name="Обычный 103 2" xfId="6172"/>
    <cellStyle name="Обычный 103 2 2" xfId="6173"/>
    <cellStyle name="Обычный 103 2_ДДС_Прямой" xfId="6174"/>
    <cellStyle name="Обычный 103 3" xfId="6175"/>
    <cellStyle name="Обычный 103_MMR (шаблон)" xfId="6176"/>
    <cellStyle name="Обычный 104" xfId="6177"/>
    <cellStyle name="Обычный 104 2" xfId="6178"/>
    <cellStyle name="Обычный 104 2 2" xfId="6179"/>
    <cellStyle name="Обычный 104 2_ДДС_Прямой" xfId="6180"/>
    <cellStyle name="Обычный 104 3" xfId="6181"/>
    <cellStyle name="Обычный 104_MMR (шаблон)" xfId="6182"/>
    <cellStyle name="Обычный 105" xfId="6183"/>
    <cellStyle name="Обычный 105 2" xfId="6184"/>
    <cellStyle name="Обычный 105 2 2" xfId="6185"/>
    <cellStyle name="Обычный 105 2_ДДС_Прямой" xfId="6186"/>
    <cellStyle name="Обычный 105 3" xfId="6187"/>
    <cellStyle name="Обычный 105_MMR (шаблон)" xfId="6188"/>
    <cellStyle name="Обычный 106" xfId="6189"/>
    <cellStyle name="Обычный 106 2" xfId="6190"/>
    <cellStyle name="Обычный 106 2 2" xfId="6191"/>
    <cellStyle name="Обычный 106 2_ДДС_Прямой" xfId="6192"/>
    <cellStyle name="Обычный 106 3" xfId="6193"/>
    <cellStyle name="Обычный 106_MMR (шаблон)" xfId="6194"/>
    <cellStyle name="Обычный 107" xfId="6195"/>
    <cellStyle name="Обычный 107 2" xfId="6196"/>
    <cellStyle name="Обычный 107 2 2" xfId="6197"/>
    <cellStyle name="Обычный 107 2_ДДС_Прямой" xfId="6198"/>
    <cellStyle name="Обычный 107 3" xfId="6199"/>
    <cellStyle name="Обычный 107_MMR (шаблон)" xfId="6200"/>
    <cellStyle name="Обычный 108" xfId="6201"/>
    <cellStyle name="Обычный 108 2" xfId="6202"/>
    <cellStyle name="Обычный 108 3" xfId="6203"/>
    <cellStyle name="Обычный 108_ДДС_Прямой" xfId="6204"/>
    <cellStyle name="Обычный 109" xfId="6205"/>
    <cellStyle name="Обычный 109 2" xfId="6206"/>
    <cellStyle name="Обычный 109_ДДС_Прямой" xfId="6207"/>
    <cellStyle name="Обычный 11" xfId="8"/>
    <cellStyle name="Обычный 11 2" xfId="29"/>
    <cellStyle name="Обычный 11 2 2" xfId="6208"/>
    <cellStyle name="Обычный 11 2_ДДС_Прямой" xfId="6209"/>
    <cellStyle name="Обычный 11 3" xfId="1240"/>
    <cellStyle name="Обычный 11 4" xfId="1847"/>
    <cellStyle name="Обычный 11_ДДС_Прямой" xfId="6210"/>
    <cellStyle name="Обычный 110" xfId="6211"/>
    <cellStyle name="Обычный 110 2" xfId="6212"/>
    <cellStyle name="Обычный 110_ДДС_Прямой" xfId="6213"/>
    <cellStyle name="Обычный 111" xfId="6214"/>
    <cellStyle name="Обычный 111 2" xfId="6215"/>
    <cellStyle name="Обычный 111_ДДС_Прямой" xfId="6216"/>
    <cellStyle name="Обычный 112" xfId="6217"/>
    <cellStyle name="Обычный 112 2" xfId="6218"/>
    <cellStyle name="Обычный 112_ДДС_Прямой" xfId="6219"/>
    <cellStyle name="Обычный 113" xfId="6220"/>
    <cellStyle name="Обычный 113 2" xfId="6221"/>
    <cellStyle name="Обычный 113_ДДС_Прямой" xfId="6222"/>
    <cellStyle name="Обычный 114" xfId="6223"/>
    <cellStyle name="Обычный 114 2" xfId="6224"/>
    <cellStyle name="Обычный 114 3" xfId="6225"/>
    <cellStyle name="Обычный 114 4" xfId="6226"/>
    <cellStyle name="Обычный 114_GAZ" xfId="6227"/>
    <cellStyle name="Обычный 115" xfId="6228"/>
    <cellStyle name="Обычный 116" xfId="6229"/>
    <cellStyle name="Обычный 116 2" xfId="6230"/>
    <cellStyle name="Обычный 116_ДДС_Прямой" xfId="6231"/>
    <cellStyle name="Обычный 117" xfId="6232"/>
    <cellStyle name="Обычный 118" xfId="6233"/>
    <cellStyle name="Обычный 119" xfId="6234"/>
    <cellStyle name="Обычный 12" xfId="30"/>
    <cellStyle name="Обычный 12 2" xfId="31"/>
    <cellStyle name="Обычный 12 3" xfId="1243"/>
    <cellStyle name="Обычный 12 3 2" xfId="1244"/>
    <cellStyle name="Обычный 12 3 2 2 8" xfId="1245"/>
    <cellStyle name="Обычный 12 4" xfId="1848"/>
    <cellStyle name="Обычный 12 5" xfId="6235"/>
    <cellStyle name="Обычный 12 6" xfId="6236"/>
    <cellStyle name="Обычный 12_TCO_06_2012 ТЭП" xfId="6237"/>
    <cellStyle name="Обычный 120" xfId="6238"/>
    <cellStyle name="Обычный 121" xfId="6239"/>
    <cellStyle name="Обычный 122" xfId="6240"/>
    <cellStyle name="Обычный 123" xfId="6241"/>
    <cellStyle name="Обычный 123 2" xfId="6242"/>
    <cellStyle name="Обычный 123_ДДС_Прямой" xfId="6243"/>
    <cellStyle name="Обычный 124" xfId="6244"/>
    <cellStyle name="Обычный 125" xfId="6245"/>
    <cellStyle name="Обычный 126" xfId="6246"/>
    <cellStyle name="Обычный 127" xfId="6247"/>
    <cellStyle name="Обычный 128" xfId="6248"/>
    <cellStyle name="Обычный 129" xfId="6249"/>
    <cellStyle name="Обычный 13" xfId="32"/>
    <cellStyle name="Обычный 13 2" xfId="1246"/>
    <cellStyle name="Обычный 13 3" xfId="1849"/>
    <cellStyle name="Обычный 13 4" xfId="6250"/>
    <cellStyle name="Обычный 13_TCO_06_2012 ТЭП" xfId="6251"/>
    <cellStyle name="Обычный 130" xfId="80"/>
    <cellStyle name="Обычный 131" xfId="75"/>
    <cellStyle name="Обычный 132" xfId="76"/>
    <cellStyle name="Обычный 133" xfId="12569"/>
    <cellStyle name="Обычный 134" xfId="77"/>
    <cellStyle name="Обычный 135" xfId="78"/>
    <cellStyle name="Обычный 136" xfId="79"/>
    <cellStyle name="Обычный 137" xfId="11283"/>
    <cellStyle name="Обычный 138" xfId="7723"/>
    <cellStyle name="Обычный 139" xfId="9071"/>
    <cellStyle name="Обычный 14" xfId="18"/>
    <cellStyle name="Обычный 14 2" xfId="1248"/>
    <cellStyle name="Обычный 14 2 2" xfId="1249"/>
    <cellStyle name="Обычный 14 2_ДДС_Прямой" xfId="6252"/>
    <cellStyle name="Обычный 14 3" xfId="1250"/>
    <cellStyle name="Обычный 14 4" xfId="1251"/>
    <cellStyle name="Обычный 14 4 2" xfId="6253"/>
    <cellStyle name="Обычный 14 4 3" xfId="6254"/>
    <cellStyle name="Обычный 14 4_ДДС_Прямой" xfId="6255"/>
    <cellStyle name="Обычный 14 5" xfId="1840"/>
    <cellStyle name="Обычный 14 6" xfId="6256"/>
    <cellStyle name="Обычный 14_бюджет2013(труба+ФА+НКТ)" xfId="1252"/>
    <cellStyle name="Обычный 140" xfId="12660"/>
    <cellStyle name="Обычный 141" xfId="13932"/>
    <cellStyle name="Обычный 145" xfId="16097"/>
    <cellStyle name="Обычный 15" xfId="33"/>
    <cellStyle name="Обычный 15 2" xfId="69"/>
    <cellStyle name="Обычный 15 2 2" xfId="1255"/>
    <cellStyle name="Обычный 15 2 2 2" xfId="1256"/>
    <cellStyle name="Обычный 15 2 2 3" xfId="1257"/>
    <cellStyle name="Обычный 15 2 3" xfId="1258"/>
    <cellStyle name="Обычный 15 2 3 2" xfId="1259"/>
    <cellStyle name="Обычный 15 2 4" xfId="1254"/>
    <cellStyle name="Обычный 15 3" xfId="85"/>
    <cellStyle name="Обычный 15 4" xfId="1260"/>
    <cellStyle name="Обычный 15 5" xfId="1253"/>
    <cellStyle name="Обычный 15_ДДС_Прямой" xfId="6257"/>
    <cellStyle name="Обычный 16" xfId="1261"/>
    <cellStyle name="Обычный 16 2" xfId="1262"/>
    <cellStyle name="Обычный 16 2 2" xfId="1263"/>
    <cellStyle name="Обычный 16 3" xfId="1264"/>
    <cellStyle name="Обычный 16 4" xfId="1850"/>
    <cellStyle name="Обычный 16_ДДС_Прямой" xfId="6258"/>
    <cellStyle name="Обычный 17" xfId="1265"/>
    <cellStyle name="Обычный 17 2" xfId="1266"/>
    <cellStyle name="Обычный 17 3" xfId="1267"/>
    <cellStyle name="Обычный 17 4" xfId="1851"/>
    <cellStyle name="Обычный 17_ДДС_Прямой" xfId="6259"/>
    <cellStyle name="Обычный 18" xfId="1268"/>
    <cellStyle name="Обычный 18 2" xfId="1269"/>
    <cellStyle name="Обычный 18 3" xfId="1270"/>
    <cellStyle name="Обычный 18 4" xfId="1271"/>
    <cellStyle name="Обычный 18 5" xfId="1852"/>
    <cellStyle name="Обычный 18_ДДС_Прямой" xfId="6260"/>
    <cellStyle name="Обычный 19" xfId="1272"/>
    <cellStyle name="Обычный 19 2" xfId="1273"/>
    <cellStyle name="Обычный 19 3" xfId="1853"/>
    <cellStyle name="Обычный 19_ДДС_Прямой" xfId="6261"/>
    <cellStyle name="Обычный 2" xfId="1"/>
    <cellStyle name="Обычный 2 10" xfId="1844"/>
    <cellStyle name="Обычный 2 11" xfId="6262"/>
    <cellStyle name="Обычный 2 12" xfId="6263"/>
    <cellStyle name="Обычный 2 13" xfId="6264"/>
    <cellStyle name="Обычный 2 14" xfId="6265"/>
    <cellStyle name="Обычный 2 15" xfId="6266"/>
    <cellStyle name="Обычный 2 16" xfId="6267"/>
    <cellStyle name="Обычный 2 17" xfId="6268"/>
    <cellStyle name="Обычный 2 18" xfId="6269"/>
    <cellStyle name="Обычный 2 19" xfId="6270"/>
    <cellStyle name="Обычный 2 2" xfId="3"/>
    <cellStyle name="Обычный 2 2 2" xfId="1274"/>
    <cellStyle name="Обычный 2 2 2 2" xfId="14"/>
    <cellStyle name="Обычный 2 2 2 3" xfId="6271"/>
    <cellStyle name="Обычный 2 2 2 4" xfId="6272"/>
    <cellStyle name="Обычный 2 2 2 4 2" xfId="6273"/>
    <cellStyle name="Обычный 2 2 2 4_ДДС_Прямой" xfId="6274"/>
    <cellStyle name="Обычный 2 2 2 5" xfId="6275"/>
    <cellStyle name="Обычный 2 2 2_GAZ" xfId="6276"/>
    <cellStyle name="Обычный 2 2 3" xfId="34"/>
    <cellStyle name="Обычный 2 2 3 2" xfId="1843"/>
    <cellStyle name="Обычный 2 2 3 2 2" xfId="6277"/>
    <cellStyle name="Обычный 2 2 3 2_ДДС_Прямой" xfId="6278"/>
    <cellStyle name="Обычный 2 2 3 3" xfId="6279"/>
    <cellStyle name="Обычный 2 2 3_GAZ" xfId="6280"/>
    <cellStyle name="Обычный 2 2 4" xfId="1277"/>
    <cellStyle name="Обычный 2 2 5" xfId="1278"/>
    <cellStyle name="Обычный 2 2 6" xfId="1279"/>
    <cellStyle name="Обычный 2 2 6 2" xfId="6281"/>
    <cellStyle name="Обычный 2 2 6_ДДС_Прямой" xfId="6282"/>
    <cellStyle name="Обычный 2 2 7" xfId="1280"/>
    <cellStyle name="Обычный 2 2_GAZ" xfId="6283"/>
    <cellStyle name="Обычный 2 20" xfId="6284"/>
    <cellStyle name="Обычный 2 21" xfId="6285"/>
    <cellStyle name="Обычный 2 22" xfId="6286"/>
    <cellStyle name="Обычный 2 23" xfId="6287"/>
    <cellStyle name="Обычный 2 24" xfId="6288"/>
    <cellStyle name="Обычный 2 25" xfId="6289"/>
    <cellStyle name="Обычный 2 26" xfId="6290"/>
    <cellStyle name="Обычный 2 27" xfId="82"/>
    <cellStyle name="Обычный 2 28" xfId="1698"/>
    <cellStyle name="Обычный 2 29" xfId="8333"/>
    <cellStyle name="Обычный 2 3" xfId="74"/>
    <cellStyle name="Обычный 2 3 2" xfId="1282"/>
    <cellStyle name="Обычный 2 3 2 2" xfId="6291"/>
    <cellStyle name="Обычный 2 3 2 2 2" xfId="6292"/>
    <cellStyle name="Обычный 2 3 2 2_ДДС_Прямой" xfId="6293"/>
    <cellStyle name="Обычный 2 3 2 3" xfId="6294"/>
    <cellStyle name="Обычный 2 3 2_ДДС_Прямой" xfId="6295"/>
    <cellStyle name="Обычный 2 3 3" xfId="6296"/>
    <cellStyle name="Обычный 2 3 4" xfId="6297"/>
    <cellStyle name="Обычный 2 3 4 2" xfId="6298"/>
    <cellStyle name="Обычный 2 3 4_ДДС_Прямой" xfId="6299"/>
    <cellStyle name="Обычный 2 3 5" xfId="6300"/>
    <cellStyle name="Обычный 2 3_GAZ" xfId="6301"/>
    <cellStyle name="Обычный 2 30" xfId="7549"/>
    <cellStyle name="Обычный 2 31" xfId="8936"/>
    <cellStyle name="Обычный 2 32" xfId="7513"/>
    <cellStyle name="Обычный 2 33" xfId="13641"/>
    <cellStyle name="Обычный 2 34" xfId="12061"/>
    <cellStyle name="Обычный 2 35" xfId="12655"/>
    <cellStyle name="Обычный 2 36" xfId="7383"/>
    <cellStyle name="Обычный 2 37" xfId="14382"/>
    <cellStyle name="Обычный 2 38" xfId="14392"/>
    <cellStyle name="Обычный 2 39" xfId="14933"/>
    <cellStyle name="Обычный 2 4" xfId="1283"/>
    <cellStyle name="Обычный 2 4 2" xfId="6302"/>
    <cellStyle name="Обычный 2 4_ДДС_Прямой" xfId="6303"/>
    <cellStyle name="Обычный 2 40" xfId="9288"/>
    <cellStyle name="Обычный 2 41" xfId="12103"/>
    <cellStyle name="Обычный 2 42" xfId="15610"/>
    <cellStyle name="Обычный 2 5" xfId="1284"/>
    <cellStyle name="Обычный 2 5 2" xfId="6304"/>
    <cellStyle name="Обычный 2 5_ДДС_Прямой" xfId="6305"/>
    <cellStyle name="Обычный 2 6" xfId="1285"/>
    <cellStyle name="Обычный 2 7" xfId="1286"/>
    <cellStyle name="Обычный 2 8" xfId="1287"/>
    <cellStyle name="Обычный 2 9" xfId="1288"/>
    <cellStyle name="Обычный 2_2014 мес." xfId="6306"/>
    <cellStyle name="Обычный 2_План ГЗ на 2011г  первочередные " xfId="11"/>
    <cellStyle name="Обычный 20" xfId="1289"/>
    <cellStyle name="Обычный 20 2" xfId="1854"/>
    <cellStyle name="Обычный 20_ДДС_Прямой" xfId="6307"/>
    <cellStyle name="Обычный 21" xfId="1290"/>
    <cellStyle name="Обычный 21 2" xfId="1291"/>
    <cellStyle name="Обычный 21 3" xfId="1855"/>
    <cellStyle name="Обычный 21_ДДС_Прямой" xfId="6308"/>
    <cellStyle name="Обычный 22" xfId="35"/>
    <cellStyle name="Обычный 22 2" xfId="6309"/>
    <cellStyle name="Обычный 22_ДДС_Прямой" xfId="6310"/>
    <cellStyle name="Обычный 23" xfId="1292"/>
    <cellStyle name="Обычный 23 2" xfId="1856"/>
    <cellStyle name="Обычный 23_ДДС_Прямой" xfId="6311"/>
    <cellStyle name="Обычный 24" xfId="1293"/>
    <cellStyle name="Обычный 24 2" xfId="1294"/>
    <cellStyle name="Обычный 24 3" xfId="1857"/>
    <cellStyle name="Обычный 24_ДДС_Прямой" xfId="6312"/>
    <cellStyle name="Обычный 25" xfId="1295"/>
    <cellStyle name="Обычный 25 2" xfId="1858"/>
    <cellStyle name="Обычный 25_ДДС_Прямой" xfId="6313"/>
    <cellStyle name="Обычный 26" xfId="1296"/>
    <cellStyle name="Обычный 26 2" xfId="1859"/>
    <cellStyle name="Обычный 26_ДДС_Прямой" xfId="6314"/>
    <cellStyle name="Обычный 27" xfId="1297"/>
    <cellStyle name="Обычный 27 2" xfId="1860"/>
    <cellStyle name="Обычный 27_ДДС_Прямой" xfId="6315"/>
    <cellStyle name="Обычный 28" xfId="1298"/>
    <cellStyle name="Обычный 28 2" xfId="1861"/>
    <cellStyle name="Обычный 28_ДДС_Прямой" xfId="6316"/>
    <cellStyle name="Обычный 29" xfId="1299"/>
    <cellStyle name="Обычный 29 2" xfId="6317"/>
    <cellStyle name="Обычный 29_ДДС_Прямой" xfId="6318"/>
    <cellStyle name="Обычный 3" xfId="6"/>
    <cellStyle name="Обычный 3 10" xfId="6319"/>
    <cellStyle name="Обычный 3 11" xfId="6320"/>
    <cellStyle name="Обычный 3 12" xfId="6321"/>
    <cellStyle name="Обычный 3 12 2" xfId="6322"/>
    <cellStyle name="Обычный 3 12_ДДС_Прямой" xfId="6323"/>
    <cellStyle name="Обычный 3 13" xfId="6324"/>
    <cellStyle name="Обычный 3 2" xfId="62"/>
    <cellStyle name="Обычный 3 2 2" xfId="1301"/>
    <cellStyle name="Обычный 3 2 2 2" xfId="1302"/>
    <cellStyle name="Обычный 3 2 3" xfId="1303"/>
    <cellStyle name="Обычный 3 2 4" xfId="6325"/>
    <cellStyle name="Обычный 3 2 5" xfId="6326"/>
    <cellStyle name="Обычный 3 2 5 2" xfId="6327"/>
    <cellStyle name="Обычный 3 2 5_ДДС_Прямой" xfId="6328"/>
    <cellStyle name="Обычный 3 2 6" xfId="6329"/>
    <cellStyle name="Обычный 3 2_2014 мес." xfId="6330"/>
    <cellStyle name="Обычный 3 3" xfId="73"/>
    <cellStyle name="Обычный 3 3 2" xfId="1305"/>
    <cellStyle name="Обычный 3 3 3" xfId="1306"/>
    <cellStyle name="Обычный 3 3 4" xfId="1307"/>
    <cellStyle name="Обычный 3 3 5" xfId="1304"/>
    <cellStyle name="Обычный 3 3_ДДС_Прямой" xfId="6331"/>
    <cellStyle name="Обычный 3 4" xfId="1308"/>
    <cellStyle name="Обычный 3 4 2" xfId="1309"/>
    <cellStyle name="Обычный 3 4 3" xfId="1310"/>
    <cellStyle name="Обычный 3 4 4" xfId="1311"/>
    <cellStyle name="Обычный 3 4 5" xfId="1312"/>
    <cellStyle name="Обычный 3 4_ДДС_Прямой" xfId="6332"/>
    <cellStyle name="Обычный 3 5" xfId="1313"/>
    <cellStyle name="Обычный 3 5 2" xfId="6333"/>
    <cellStyle name="Обычный 3 5 3" xfId="6334"/>
    <cellStyle name="Обычный 3 5_ДДС_Прямой" xfId="6335"/>
    <cellStyle name="Обычный 3 6" xfId="1314"/>
    <cellStyle name="Обычный 3 6 2" xfId="6336"/>
    <cellStyle name="Обычный 3 6 3" xfId="6337"/>
    <cellStyle name="Обычный 3 6_ДДС_Прямой" xfId="6338"/>
    <cellStyle name="Обычный 3 7" xfId="1315"/>
    <cellStyle name="Обычный 3 8" xfId="6339"/>
    <cellStyle name="Обычный 3 9" xfId="6340"/>
    <cellStyle name="Обычный 3_1_пол. КМГ Таблицы к ПЗ" xfId="6341"/>
    <cellStyle name="Обычный 30" xfId="1316"/>
    <cellStyle name="Обычный 30 2" xfId="1317"/>
    <cellStyle name="Обычный 30_ДДС_Прямой" xfId="6342"/>
    <cellStyle name="Обычный 31" xfId="1318"/>
    <cellStyle name="Обычный 31 2" xfId="1319"/>
    <cellStyle name="Обычный 31_ДДС_Прямой" xfId="6343"/>
    <cellStyle name="Обычный 32" xfId="1320"/>
    <cellStyle name="Обычный 32 2" xfId="6344"/>
    <cellStyle name="Обычный 32_ДДС_Прямой" xfId="6345"/>
    <cellStyle name="Обычный 33" xfId="1321"/>
    <cellStyle name="Обычный 33 2" xfId="6346"/>
    <cellStyle name="Обычный 33_ДДС_Прямой" xfId="6347"/>
    <cellStyle name="Обычный 34" xfId="1322"/>
    <cellStyle name="Обычный 34 2" xfId="6348"/>
    <cellStyle name="Обычный 34_ДДС_Прямой" xfId="6349"/>
    <cellStyle name="Обычный 35" xfId="1323"/>
    <cellStyle name="Обычный 35 2" xfId="1324"/>
    <cellStyle name="Обычный 35_ДДС_Прямой" xfId="6350"/>
    <cellStyle name="Обычный 36" xfId="1325"/>
    <cellStyle name="Обычный 36 2" xfId="6351"/>
    <cellStyle name="Обычный 36_ДДС_Прямой" xfId="6352"/>
    <cellStyle name="Обычный 37" xfId="1326"/>
    <cellStyle name="Обычный 37 2" xfId="6353"/>
    <cellStyle name="Обычный 37_ДДС_Прямой" xfId="6354"/>
    <cellStyle name="Обычный 38" xfId="1327"/>
    <cellStyle name="Обычный 38 2" xfId="6355"/>
    <cellStyle name="Обычный 38_ДДС_Прямой" xfId="6356"/>
    <cellStyle name="Обычный 39" xfId="1328"/>
    <cellStyle name="Обычный 39 2" xfId="6357"/>
    <cellStyle name="Обычный 39_ДДС_Прямой" xfId="6358"/>
    <cellStyle name="Обычный 4" xfId="10"/>
    <cellStyle name="Обычный 4 10" xfId="6359"/>
    <cellStyle name="Обычный 4 10 2" xfId="6360"/>
    <cellStyle name="Обычный 4 10_ДДС_Прямой" xfId="6361"/>
    <cellStyle name="Обычный 4 11" xfId="6362"/>
    <cellStyle name="Обычный 4 11 2" xfId="6363"/>
    <cellStyle name="Обычный 4 11_ДДС_Прямой" xfId="6364"/>
    <cellStyle name="Обычный 4 12" xfId="6365"/>
    <cellStyle name="Обычный 4 12 2" xfId="6366"/>
    <cellStyle name="Обычный 4 12_ДДС_Прямой" xfId="6367"/>
    <cellStyle name="Обычный 4 13" xfId="6368"/>
    <cellStyle name="Обычный 4 13 2" xfId="6369"/>
    <cellStyle name="Обычный 4 13_ДДС_Прямой" xfId="6370"/>
    <cellStyle name="Обычный 4 14" xfId="6371"/>
    <cellStyle name="Обычный 4 14 2" xfId="6372"/>
    <cellStyle name="Обычный 4 14_ДДС_Прямой" xfId="6373"/>
    <cellStyle name="Обычный 4 15" xfId="6374"/>
    <cellStyle name="Обычный 4 15 2" xfId="6375"/>
    <cellStyle name="Обычный 4 15_ДДС_Прямой" xfId="6376"/>
    <cellStyle name="Обычный 4 16" xfId="6377"/>
    <cellStyle name="Обычный 4 16 2" xfId="6378"/>
    <cellStyle name="Обычный 4 16_ДДС_Прямой" xfId="6379"/>
    <cellStyle name="Обычный 4 17" xfId="6380"/>
    <cellStyle name="Обычный 4 17 2" xfId="6381"/>
    <cellStyle name="Обычный 4 17_ДДС_Прямой" xfId="6382"/>
    <cellStyle name="Обычный 4 18" xfId="6383"/>
    <cellStyle name="Обычный 4 18 2" xfId="6384"/>
    <cellStyle name="Обычный 4 18_ДДС_Прямой" xfId="6385"/>
    <cellStyle name="Обычный 4 19" xfId="6386"/>
    <cellStyle name="Обычный 4 19 2" xfId="6387"/>
    <cellStyle name="Обычный 4 19_ДДС_Прямой" xfId="6388"/>
    <cellStyle name="Обычный 4 2" xfId="19"/>
    <cellStyle name="Обычный 4 2 2" xfId="68"/>
    <cellStyle name="Обычный 4 2 3" xfId="72"/>
    <cellStyle name="Обычный 4 2 3 2" xfId="6389"/>
    <cellStyle name="Обычный 4 2 3 3" xfId="6390"/>
    <cellStyle name="Обычный 4 2 3_ДДС_Прямой" xfId="6391"/>
    <cellStyle name="Обычный 4 2 4" xfId="6392"/>
    <cellStyle name="Обычный 4 2 5" xfId="6393"/>
    <cellStyle name="Обычный 4 2 6" xfId="6394"/>
    <cellStyle name="Обычный 4 2 6 2" xfId="6395"/>
    <cellStyle name="Обычный 4 2 6_ДДС_Прямой" xfId="6396"/>
    <cellStyle name="Обычный 4 2 7" xfId="6397"/>
    <cellStyle name="Обычный 4 2_GAZ" xfId="6398"/>
    <cellStyle name="Обычный 4 20" xfId="6399"/>
    <cellStyle name="Обычный 4 20 2" xfId="6400"/>
    <cellStyle name="Обычный 4 20_ДДС_Прямой" xfId="6401"/>
    <cellStyle name="Обычный 4 21" xfId="6402"/>
    <cellStyle name="Обычный 4 21 2" xfId="6403"/>
    <cellStyle name="Обычный 4 21 3" xfId="6404"/>
    <cellStyle name="Обычный 4 21_ДДС_Прямой" xfId="6405"/>
    <cellStyle name="Обычный 4 22" xfId="6406"/>
    <cellStyle name="Обычный 4 23" xfId="6407"/>
    <cellStyle name="Обычный 4 24" xfId="6408"/>
    <cellStyle name="Обычный 4 25" xfId="6409"/>
    <cellStyle name="Обычный 4 25 2" xfId="6410"/>
    <cellStyle name="Обычный 4 25_ДДС_Прямой" xfId="6411"/>
    <cellStyle name="Обычный 4 26" xfId="6412"/>
    <cellStyle name="Обычный 4 3" xfId="1330"/>
    <cellStyle name="Обычный 4 3 2" xfId="6413"/>
    <cellStyle name="Обычный 4 3_ДДС_Прямой" xfId="6414"/>
    <cellStyle name="Обычный 4 4" xfId="6415"/>
    <cellStyle name="Обычный 4 4 2" xfId="6416"/>
    <cellStyle name="Обычный 4 4 3" xfId="6417"/>
    <cellStyle name="Обычный 4 4 3 2" xfId="6418"/>
    <cellStyle name="Обычный 4 4_ДДС_Прямой" xfId="6419"/>
    <cellStyle name="Обычный 4 5" xfId="1331"/>
    <cellStyle name="Обычный 4 5 2" xfId="6420"/>
    <cellStyle name="Обычный 4 5_ДДС_Прямой" xfId="6421"/>
    <cellStyle name="Обычный 4 6" xfId="6422"/>
    <cellStyle name="Обычный 4 6 2" xfId="6423"/>
    <cellStyle name="Обычный 4 6_ДДС_Прямой" xfId="6424"/>
    <cellStyle name="Обычный 4 7" xfId="6425"/>
    <cellStyle name="Обычный 4 7 2" xfId="6426"/>
    <cellStyle name="Обычный 4 7_ДДС_Прямой" xfId="6427"/>
    <cellStyle name="Обычный 4 8" xfId="6428"/>
    <cellStyle name="Обычный 4 8 2" xfId="6429"/>
    <cellStyle name="Обычный 4 8_ДДС_Прямой" xfId="6430"/>
    <cellStyle name="Обычный 4 9" xfId="6431"/>
    <cellStyle name="Обычный 4 9 2" xfId="6432"/>
    <cellStyle name="Обычный 4 9_ДДС_Прямой" xfId="6433"/>
    <cellStyle name="Обычный 4_03_Модель_планирования ДО в БН_РД_1.0_2003" xfId="6434"/>
    <cellStyle name="Обычный 40" xfId="1332"/>
    <cellStyle name="Обычный 40 2" xfId="6435"/>
    <cellStyle name="Обычный 40_ДДС_Прямой" xfId="6436"/>
    <cellStyle name="Обычный 41" xfId="1333"/>
    <cellStyle name="Обычный 41 2" xfId="6437"/>
    <cellStyle name="Обычный 41_ДДС_Прямой" xfId="6438"/>
    <cellStyle name="Обычный 42" xfId="1837"/>
    <cellStyle name="Обычный 42 2" xfId="6439"/>
    <cellStyle name="Обычный 42_ДДС_Прямой" xfId="6440"/>
    <cellStyle name="Обычный 43" xfId="1838"/>
    <cellStyle name="Обычный 43 2" xfId="6441"/>
    <cellStyle name="Обычный 43_ДДС_Прямой" xfId="6442"/>
    <cellStyle name="Обычный 44" xfId="1865"/>
    <cellStyle name="Обычный 44 2" xfId="6443"/>
    <cellStyle name="Обычный 44_ДДС_Прямой" xfId="6444"/>
    <cellStyle name="Обычный 45" xfId="6445"/>
    <cellStyle name="Обычный 45 2" xfId="6446"/>
    <cellStyle name="Обычный 45_ДДС_Прямой" xfId="6447"/>
    <cellStyle name="Обычный 46" xfId="6448"/>
    <cellStyle name="Обычный 46 2" xfId="6449"/>
    <cellStyle name="Обычный 46_ДДС_Прямой" xfId="6450"/>
    <cellStyle name="Обычный 47" xfId="6451"/>
    <cellStyle name="Обычный 47 2" xfId="6452"/>
    <cellStyle name="Обычный 47_ДДС_Прямой" xfId="6453"/>
    <cellStyle name="Обычный 48" xfId="6454"/>
    <cellStyle name="Обычный 48 2" xfId="6455"/>
    <cellStyle name="Обычный 48_ДДС_Прямой" xfId="6456"/>
    <cellStyle name="Обычный 49" xfId="6457"/>
    <cellStyle name="Обычный 49 2" xfId="6458"/>
    <cellStyle name="Обычный 49_ДДС_Прямой" xfId="6459"/>
    <cellStyle name="Обычный 5" xfId="36"/>
    <cellStyle name="Обычный 5 2" xfId="65"/>
    <cellStyle name="Обычный 5 2 2" xfId="6460"/>
    <cellStyle name="Обычный 5 2 2 2" xfId="6461"/>
    <cellStyle name="Обычный 5 2 2 2 2" xfId="6462"/>
    <cellStyle name="Обычный 5 2 2 2_ДДС_Прямой" xfId="6463"/>
    <cellStyle name="Обычный 5 2 2 3" xfId="6464"/>
    <cellStyle name="Обычный 5 2 2_ДДС_Прямой" xfId="6465"/>
    <cellStyle name="Обычный 5 2 3" xfId="6466"/>
    <cellStyle name="Обычный 5 2_ДДС_Прямой" xfId="6467"/>
    <cellStyle name="Обычный 5 3" xfId="1336"/>
    <cellStyle name="Обычный 5 3 2" xfId="6468"/>
    <cellStyle name="Обычный 5 3_ДДС_Прямой" xfId="6469"/>
    <cellStyle name="Обычный 5 4" xfId="1845"/>
    <cellStyle name="Обычный 5 5" xfId="6470"/>
    <cellStyle name="Обычный 5 5 2" xfId="6471"/>
    <cellStyle name="Обычный 5 5_ДДС_Прямой" xfId="6472"/>
    <cellStyle name="Обычный 5 6" xfId="6473"/>
    <cellStyle name="Обычный 5_GAZ" xfId="6474"/>
    <cellStyle name="Обычный 50" xfId="6475"/>
    <cellStyle name="Обычный 50 2" xfId="6476"/>
    <cellStyle name="Обычный 50_ДДС_Прямой" xfId="6477"/>
    <cellStyle name="Обычный 51" xfId="6478"/>
    <cellStyle name="Обычный 51 2" xfId="6479"/>
    <cellStyle name="Обычный 51_ДДС_Прямой" xfId="6480"/>
    <cellStyle name="Обычный 52" xfId="6481"/>
    <cellStyle name="Обычный 52 2" xfId="6482"/>
    <cellStyle name="Обычный 52_ДДС_Прямой" xfId="6483"/>
    <cellStyle name="Обычный 53" xfId="6484"/>
    <cellStyle name="Обычный 53 2" xfId="6485"/>
    <cellStyle name="Обычный 53_ДДС_Прямой" xfId="6486"/>
    <cellStyle name="Обычный 54" xfId="6487"/>
    <cellStyle name="Обычный 54 2" xfId="6488"/>
    <cellStyle name="Обычный 54_ДДС_Прямой" xfId="6489"/>
    <cellStyle name="Обычный 55" xfId="6490"/>
    <cellStyle name="Обычный 55 2" xfId="6491"/>
    <cellStyle name="Обычный 55_ДДС_Прямой" xfId="6492"/>
    <cellStyle name="Обычный 56" xfId="6493"/>
    <cellStyle name="Обычный 56 2" xfId="6494"/>
    <cellStyle name="Обычный 56_ДДС_Прямой" xfId="6495"/>
    <cellStyle name="Обычный 57" xfId="6496"/>
    <cellStyle name="Обычный 57 2" xfId="6497"/>
    <cellStyle name="Обычный 57_ДДС_Прямой" xfId="6498"/>
    <cellStyle name="Обычный 58" xfId="6499"/>
    <cellStyle name="Обычный 58 2" xfId="6500"/>
    <cellStyle name="Обычный 58_ДДС_Прямой" xfId="6501"/>
    <cellStyle name="Обычный 59" xfId="6502"/>
    <cellStyle name="Обычный 59 2" xfId="6503"/>
    <cellStyle name="Обычный 59_ДДС_Прямой" xfId="6504"/>
    <cellStyle name="Обычный 6" xfId="37"/>
    <cellStyle name="Обычный 6 2" xfId="1338"/>
    <cellStyle name="Обычный 6 3" xfId="1339"/>
    <cellStyle name="Обычный 6 3 2" xfId="6505"/>
    <cellStyle name="Обычный 6 3_ДДС_Прямой" xfId="6506"/>
    <cellStyle name="Обычный 6 4" xfId="6507"/>
    <cellStyle name="Обычный 6 5" xfId="6508"/>
    <cellStyle name="Обычный 6 6" xfId="6509"/>
    <cellStyle name="Обычный 6 6 2" xfId="6510"/>
    <cellStyle name="Обычный 6 6_ДДС_Прямой" xfId="6511"/>
    <cellStyle name="Обычный 6 7" xfId="6512"/>
    <cellStyle name="Обычный 6_GAZ" xfId="6513"/>
    <cellStyle name="Обычный 60" xfId="6514"/>
    <cellStyle name="Обычный 60 2" xfId="6515"/>
    <cellStyle name="Обычный 60_ДДС_Прямой" xfId="6516"/>
    <cellStyle name="Обычный 61" xfId="6517"/>
    <cellStyle name="Обычный 61 2" xfId="6518"/>
    <cellStyle name="Обычный 61_ДДС_Прямой" xfId="6519"/>
    <cellStyle name="Обычный 62" xfId="6520"/>
    <cellStyle name="Обычный 62 2" xfId="6521"/>
    <cellStyle name="Обычный 62_ДДС_Прямой" xfId="6522"/>
    <cellStyle name="Обычный 63" xfId="6523"/>
    <cellStyle name="Обычный 63 2" xfId="6524"/>
    <cellStyle name="Обычный 63_ДДС_Прямой" xfId="6525"/>
    <cellStyle name="Обычный 64" xfId="6526"/>
    <cellStyle name="Обычный 64 2" xfId="6527"/>
    <cellStyle name="Обычный 64_ДДС_Прямой" xfId="6528"/>
    <cellStyle name="Обычный 65" xfId="6529"/>
    <cellStyle name="Обычный 65 2" xfId="6530"/>
    <cellStyle name="Обычный 65_ДДС_Прямой" xfId="6531"/>
    <cellStyle name="Обычный 66" xfId="6532"/>
    <cellStyle name="Обычный 66 2" xfId="6533"/>
    <cellStyle name="Обычный 66_ДДС_Прямой" xfId="6534"/>
    <cellStyle name="Обычный 67" xfId="6535"/>
    <cellStyle name="Обычный 67 2" xfId="6536"/>
    <cellStyle name="Обычный 67_ДДС_Прямой" xfId="6537"/>
    <cellStyle name="Обычный 68" xfId="6538"/>
    <cellStyle name="Обычный 68 2" xfId="6539"/>
    <cellStyle name="Обычный 68_ДДС_Прямой" xfId="6540"/>
    <cellStyle name="Обычный 69" xfId="6541"/>
    <cellStyle name="Обычный 69 2" xfId="6542"/>
    <cellStyle name="Обычный 69_ДДС_Прямой" xfId="6543"/>
    <cellStyle name="Обычный 7" xfId="38"/>
    <cellStyle name="Обычный 7 2" xfId="66"/>
    <cellStyle name="Обычный 7 2 2" xfId="6544"/>
    <cellStyle name="Обычный 7 2 2 2" xfId="6545"/>
    <cellStyle name="Обычный 7 2 2 2 2" xfId="6546"/>
    <cellStyle name="Обычный 7 2 2 2 3" xfId="6547"/>
    <cellStyle name="Обычный 7 2 2 2_ДДС_Прямой" xfId="6548"/>
    <cellStyle name="Обычный 7 2 2 3" xfId="6549"/>
    <cellStyle name="Обычный 7 2 2 3 2" xfId="6550"/>
    <cellStyle name="Обычный 7 2 2 3 3" xfId="6551"/>
    <cellStyle name="Обычный 7 2 2 3_ДДС_Прямой" xfId="6552"/>
    <cellStyle name="Обычный 7 2 2 4" xfId="6553"/>
    <cellStyle name="Обычный 7 2 2 5" xfId="6554"/>
    <cellStyle name="Обычный 7 2 2_ДДС_Прямой" xfId="6555"/>
    <cellStyle name="Обычный 7 2 3" xfId="6556"/>
    <cellStyle name="Обычный 7 2 3 2" xfId="6557"/>
    <cellStyle name="Обычный 7 2 3 2 2" xfId="6558"/>
    <cellStyle name="Обычный 7 2 3 2 3" xfId="6559"/>
    <cellStyle name="Обычный 7 2 3 2_ДДС_Прямой" xfId="6560"/>
    <cellStyle name="Обычный 7 2 3 3" xfId="6561"/>
    <cellStyle name="Обычный 7 2 3 4" xfId="6562"/>
    <cellStyle name="Обычный 7 2 3_ДДС_Прямой" xfId="6563"/>
    <cellStyle name="Обычный 7 2 4" xfId="6564"/>
    <cellStyle name="Обычный 7 2 4 2" xfId="6565"/>
    <cellStyle name="Обычный 7 2 4 3" xfId="6566"/>
    <cellStyle name="Обычный 7 2 4_ДДС_Прямой" xfId="6567"/>
    <cellStyle name="Обычный 7 2 5" xfId="6568"/>
    <cellStyle name="Обычный 7 2 6" xfId="6569"/>
    <cellStyle name="Обычный 7 2_ДДС_Прямой" xfId="6570"/>
    <cellStyle name="Обычный 7 3" xfId="6571"/>
    <cellStyle name="Обычный 7 3 2" xfId="6572"/>
    <cellStyle name="Обычный 7 3 2 2" xfId="6573"/>
    <cellStyle name="Обычный 7 3 2 3" xfId="6574"/>
    <cellStyle name="Обычный 7 3 2_ДДС_Прямой" xfId="6575"/>
    <cellStyle name="Обычный 7 3 3" xfId="6576"/>
    <cellStyle name="Обычный 7 3 4" xfId="6577"/>
    <cellStyle name="Обычный 7 3_ДДС_Прямой" xfId="6578"/>
    <cellStyle name="Обычный 7 4" xfId="6579"/>
    <cellStyle name="Обычный 7 4 2" xfId="6580"/>
    <cellStyle name="Обычный 7 4 3" xfId="6581"/>
    <cellStyle name="Обычный 7 4 4" xfId="6582"/>
    <cellStyle name="Обычный 7 4_ДДС_Прямой" xfId="6583"/>
    <cellStyle name="Обычный 7 5" xfId="6584"/>
    <cellStyle name="Обычный 7 5 2" xfId="6585"/>
    <cellStyle name="Обычный 7 5 3" xfId="6586"/>
    <cellStyle name="Обычный 7 5_ДДС_Прямой" xfId="6587"/>
    <cellStyle name="Обычный 7 6" xfId="1342"/>
    <cellStyle name="Обычный 7 7" xfId="1343"/>
    <cellStyle name="Обычный 7 8" xfId="6588"/>
    <cellStyle name="Обычный 7 8 2" xfId="6589"/>
    <cellStyle name="Обычный 7 8_ДДС_Прямой" xfId="6590"/>
    <cellStyle name="Обычный 7 9" xfId="6591"/>
    <cellStyle name="Обычный 7_GAZ" xfId="6592"/>
    <cellStyle name="Обычный 70" xfId="6593"/>
    <cellStyle name="Обычный 70 2" xfId="6594"/>
    <cellStyle name="Обычный 70_ДДС_Прямой" xfId="6595"/>
    <cellStyle name="Обычный 71" xfId="6596"/>
    <cellStyle name="Обычный 71 2" xfId="6597"/>
    <cellStyle name="Обычный 71_ДДС_Прямой" xfId="6598"/>
    <cellStyle name="Обычный 72" xfId="6599"/>
    <cellStyle name="Обычный 72 2" xfId="6600"/>
    <cellStyle name="Обычный 72_ДДС_Прямой" xfId="6601"/>
    <cellStyle name="Обычный 73" xfId="6602"/>
    <cellStyle name="Обычный 73 2" xfId="6603"/>
    <cellStyle name="Обычный 73_ДДС_Прямой" xfId="6604"/>
    <cellStyle name="Обычный 74" xfId="6605"/>
    <cellStyle name="Обычный 74 2" xfId="6606"/>
    <cellStyle name="Обычный 74_ДДС_Прямой" xfId="6607"/>
    <cellStyle name="Обычный 75" xfId="6608"/>
    <cellStyle name="Обычный 75 2" xfId="6609"/>
    <cellStyle name="Обычный 75_ДДС_Прямой" xfId="6610"/>
    <cellStyle name="Обычный 76" xfId="6611"/>
    <cellStyle name="Обычный 76 2" xfId="6612"/>
    <cellStyle name="Обычный 76_ДДС_Прямой" xfId="6613"/>
    <cellStyle name="Обычный 77" xfId="6614"/>
    <cellStyle name="Обычный 77 2" xfId="6615"/>
    <cellStyle name="Обычный 77_ДДС_Прямой" xfId="6616"/>
    <cellStyle name="Обычный 78" xfId="6617"/>
    <cellStyle name="Обычный 78 2" xfId="6618"/>
    <cellStyle name="Обычный 78_ДДС_Прямой" xfId="6619"/>
    <cellStyle name="Обычный 79" xfId="6620"/>
    <cellStyle name="Обычный 79 2" xfId="6621"/>
    <cellStyle name="Обычный 79_ДДС_Прямой" xfId="6622"/>
    <cellStyle name="Обычный 8" xfId="39"/>
    <cellStyle name="Обычный 8 10" xfId="13693"/>
    <cellStyle name="Обычный 8 2" xfId="40"/>
    <cellStyle name="Обычный 8 2 2" xfId="6623"/>
    <cellStyle name="Обычный 8 2 2 2" xfId="6624"/>
    <cellStyle name="Обычный 8 2 2 3" xfId="6625"/>
    <cellStyle name="Обычный 8 2 2_ДДС_Прямой" xfId="6626"/>
    <cellStyle name="Обычный 8 2 3" xfId="6627"/>
    <cellStyle name="Обычный 8 2 4" xfId="6628"/>
    <cellStyle name="Обычный 8 2_ДДС_Прямой" xfId="6629"/>
    <cellStyle name="Обычный 8 3" xfId="1346"/>
    <cellStyle name="Обычный 8 3 2" xfId="1347"/>
    <cellStyle name="Обычный 8 3 3" xfId="6630"/>
    <cellStyle name="Обычный 8 3 4" xfId="6631"/>
    <cellStyle name="Обычный 8 3_ДДС_Прямой" xfId="6632"/>
    <cellStyle name="Обычный 8 4" xfId="1846"/>
    <cellStyle name="Обычный 8 4 2" xfId="6633"/>
    <cellStyle name="Обычный 8 4 3" xfId="6634"/>
    <cellStyle name="Обычный 8 4_ДДС_Прямой" xfId="6635"/>
    <cellStyle name="Обычный 8 5" xfId="6636"/>
    <cellStyle name="Обычный 8 6" xfId="6637"/>
    <cellStyle name="Обычный 8 7" xfId="6638"/>
    <cellStyle name="Обычный 8 7 2" xfId="6639"/>
    <cellStyle name="Обычный 8 7_ДДС_Прямой" xfId="6640"/>
    <cellStyle name="Обычный 8 8" xfId="6641"/>
    <cellStyle name="Обычный 8 9" xfId="16094"/>
    <cellStyle name="Обычный 8_GAZ" xfId="6642"/>
    <cellStyle name="Обычный 80" xfId="6643"/>
    <cellStyle name="Обычный 80 2" xfId="6644"/>
    <cellStyle name="Обычный 80_ДДС_Прямой" xfId="6645"/>
    <cellStyle name="Обычный 81" xfId="6646"/>
    <cellStyle name="Обычный 81 2" xfId="6647"/>
    <cellStyle name="Обычный 81_ДДС_Прямой" xfId="6648"/>
    <cellStyle name="Обычный 82" xfId="6649"/>
    <cellStyle name="Обычный 82 2" xfId="6650"/>
    <cellStyle name="Обычный 82_ДДС_Прямой" xfId="6651"/>
    <cellStyle name="Обычный 83" xfId="6652"/>
    <cellStyle name="Обычный 83 2" xfId="6653"/>
    <cellStyle name="Обычный 83_ДДС_Прямой" xfId="6654"/>
    <cellStyle name="Обычный 84" xfId="6655"/>
    <cellStyle name="Обычный 84 2" xfId="6656"/>
    <cellStyle name="Обычный 84_ДДС_Прямой" xfId="6657"/>
    <cellStyle name="Обычный 85" xfId="6658"/>
    <cellStyle name="Обычный 85 2" xfId="6659"/>
    <cellStyle name="Обычный 85_ДДС_Прямой" xfId="6660"/>
    <cellStyle name="Обычный 86" xfId="6661"/>
    <cellStyle name="Обычный 86 2" xfId="6662"/>
    <cellStyle name="Обычный 86_ДДС_Прямой" xfId="6663"/>
    <cellStyle name="Обычный 87" xfId="6664"/>
    <cellStyle name="Обычный 87 2" xfId="6665"/>
    <cellStyle name="Обычный 87_ДДС_Прямой" xfId="6666"/>
    <cellStyle name="Обычный 88" xfId="6667"/>
    <cellStyle name="Обычный 88 2" xfId="6668"/>
    <cellStyle name="Обычный 88_ДДС_Прямой" xfId="6669"/>
    <cellStyle name="Обычный 89" xfId="6670"/>
    <cellStyle name="Обычный 89 2" xfId="6671"/>
    <cellStyle name="Обычный 89_ДДС_Прямой" xfId="6672"/>
    <cellStyle name="Обычный 9" xfId="41"/>
    <cellStyle name="Обычный 9 2" xfId="67"/>
    <cellStyle name="Обычный 9 2 2" xfId="6673"/>
    <cellStyle name="Обычный 9 2 2 2" xfId="6674"/>
    <cellStyle name="Обычный 9 2 2 3" xfId="6675"/>
    <cellStyle name="Обычный 9 2 2_ДДС_Прямой" xfId="6676"/>
    <cellStyle name="Обычный 9 2 3" xfId="6677"/>
    <cellStyle name="Обычный 9 2 4" xfId="6678"/>
    <cellStyle name="Обычный 9 2_ДДС_Прямой" xfId="6679"/>
    <cellStyle name="Обычный 9 3" xfId="6680"/>
    <cellStyle name="Обычный 9 3 2" xfId="6681"/>
    <cellStyle name="Обычный 9 3 3" xfId="6682"/>
    <cellStyle name="Обычный 9 3 4" xfId="6683"/>
    <cellStyle name="Обычный 9 3_ДДС_Прямой" xfId="6684"/>
    <cellStyle name="Обычный 9 4" xfId="6685"/>
    <cellStyle name="Обычный 9 4 2" xfId="6686"/>
    <cellStyle name="Обычный 9 4 3" xfId="6687"/>
    <cellStyle name="Обычный 9 4_ДДС_Прямой" xfId="6688"/>
    <cellStyle name="Обычный 9 5" xfId="6689"/>
    <cellStyle name="Обычный 9 6" xfId="6690"/>
    <cellStyle name="Обычный 9 7" xfId="6691"/>
    <cellStyle name="Обычный 9 7 2" xfId="6692"/>
    <cellStyle name="Обычный 9 7_ДДС_Прямой" xfId="6693"/>
    <cellStyle name="Обычный 9 8" xfId="1350"/>
    <cellStyle name="Обычный 9 9" xfId="1351"/>
    <cellStyle name="Обычный 9_GAZ" xfId="6694"/>
    <cellStyle name="Обычный 90" xfId="6695"/>
    <cellStyle name="Обычный 90 2" xfId="6696"/>
    <cellStyle name="Обычный 90_ДДС_Прямой" xfId="6697"/>
    <cellStyle name="Обычный 91" xfId="6698"/>
    <cellStyle name="Обычный 91 2" xfId="6699"/>
    <cellStyle name="Обычный 91_ДДС_Прямой" xfId="6700"/>
    <cellStyle name="Обычный 92" xfId="6701"/>
    <cellStyle name="Обычный 92 2" xfId="6702"/>
    <cellStyle name="Обычный 92_ДДС_Прямой" xfId="6703"/>
    <cellStyle name="Обычный 93" xfId="6704"/>
    <cellStyle name="Обычный 93 2" xfId="6705"/>
    <cellStyle name="Обычный 93_ДДС_Прямой" xfId="6706"/>
    <cellStyle name="Обычный 94" xfId="6707"/>
    <cellStyle name="Обычный 94 2" xfId="6708"/>
    <cellStyle name="Обычный 94_ДДС_Прямой" xfId="6709"/>
    <cellStyle name="Обычный 95" xfId="6710"/>
    <cellStyle name="Обычный 95 2" xfId="6711"/>
    <cellStyle name="Обычный 95_ДДС_Прямой" xfId="6712"/>
    <cellStyle name="Обычный 96" xfId="6713"/>
    <cellStyle name="Обычный 96 2" xfId="6714"/>
    <cellStyle name="Обычный 96_ДДС_Прямой" xfId="6715"/>
    <cellStyle name="Обычный 97" xfId="6716"/>
    <cellStyle name="Обычный 97 2" xfId="6717"/>
    <cellStyle name="Обычный 97_ДДС_Прямой" xfId="6718"/>
    <cellStyle name="Обычный 98" xfId="6719"/>
    <cellStyle name="Обычный 98 2" xfId="6720"/>
    <cellStyle name="Обычный 98_ДДС_Прямой" xfId="6721"/>
    <cellStyle name="Обычный 99" xfId="6722"/>
    <cellStyle name="Обычный 99 2" xfId="6723"/>
    <cellStyle name="Обычный 99_ДДС_Прямой" xfId="6724"/>
    <cellStyle name="Обычный_Лист1" xfId="1864"/>
    <cellStyle name="Обычный_Лист1_Разд7.1 -  автоматиз  и информац  технологии" xfId="16096"/>
    <cellStyle name="Обычнын_Ф2.тыс.руб" xfId="6725"/>
    <cellStyle name="Плохой 2" xfId="1352"/>
    <cellStyle name="Плохой 2 2" xfId="6726"/>
    <cellStyle name="Плохой 2 3" xfId="6727"/>
    <cellStyle name="Плохой 2 3 2" xfId="6728"/>
    <cellStyle name="Плохой 2 3_ДДС_Прямой" xfId="6729"/>
    <cellStyle name="Плохой 2 4" xfId="6730"/>
    <cellStyle name="Плохой 2_GAZ" xfId="6731"/>
    <cellStyle name="Подгруппа" xfId="6732"/>
    <cellStyle name="Пояснение 2" xfId="1353"/>
    <cellStyle name="Пояснение 2 2" xfId="6733"/>
    <cellStyle name="Пояснение 2 3" xfId="6734"/>
    <cellStyle name="Пояснение 2 3 2" xfId="6735"/>
    <cellStyle name="Пояснение 2 3_ДДС_Прямой" xfId="6736"/>
    <cellStyle name="Пояснение 2 4" xfId="6737"/>
    <cellStyle name="Пояснение 2_GAZ" xfId="6738"/>
    <cellStyle name="Примечание 10" xfId="1354"/>
    <cellStyle name="Примечание 10 10" xfId="10817"/>
    <cellStyle name="Примечание 10 11" xfId="13096"/>
    <cellStyle name="Примечание 10 12" xfId="13437"/>
    <cellStyle name="Примечание 10 13" xfId="14636"/>
    <cellStyle name="Примечание 10 14" xfId="8579"/>
    <cellStyle name="Примечание 10 15" xfId="12360"/>
    <cellStyle name="Примечание 10 16" xfId="15000"/>
    <cellStyle name="Примечание 10 17" xfId="12895"/>
    <cellStyle name="Примечание 10 18" xfId="15253"/>
    <cellStyle name="Примечание 10 2" xfId="1355"/>
    <cellStyle name="Примечание 10 2 10" xfId="12675"/>
    <cellStyle name="Примечание 10 2 11" xfId="10931"/>
    <cellStyle name="Примечание 10 2 12" xfId="12608"/>
    <cellStyle name="Примечание 10 2 13" xfId="15001"/>
    <cellStyle name="Примечание 10 2 14" xfId="12823"/>
    <cellStyle name="Примечание 10 2 15" xfId="15254"/>
    <cellStyle name="Примечание 10 2 2" xfId="1356"/>
    <cellStyle name="Примечание 10 2 2 10" xfId="7154"/>
    <cellStyle name="Примечание 10 2 2 11" xfId="12133"/>
    <cellStyle name="Примечание 10 2 2 2" xfId="7971"/>
    <cellStyle name="Примечание 10 2 2 3" xfId="10815"/>
    <cellStyle name="Примечание 10 2 2 4" xfId="13094"/>
    <cellStyle name="Примечание 10 2 2 5" xfId="13439"/>
    <cellStyle name="Примечание 10 2 2 6" xfId="13847"/>
    <cellStyle name="Примечание 10 2 2 7" xfId="9386"/>
    <cellStyle name="Примечание 10 2 2 8" xfId="7204"/>
    <cellStyle name="Примечание 10 2 2 9" xfId="15002"/>
    <cellStyle name="Примечание 10 2 3" xfId="1357"/>
    <cellStyle name="Примечание 10 2 3 10" xfId="14084"/>
    <cellStyle name="Примечание 10 2 3 11" xfId="15255"/>
    <cellStyle name="Примечание 10 2 3 2" xfId="7972"/>
    <cellStyle name="Примечание 10 2 3 3" xfId="10814"/>
    <cellStyle name="Примечание 10 2 3 4" xfId="13093"/>
    <cellStyle name="Примечание 10 2 3 5" xfId="13440"/>
    <cellStyle name="Примечание 10 2 3 6" xfId="13848"/>
    <cellStyle name="Примечание 10 2 3 7" xfId="9387"/>
    <cellStyle name="Примечание 10 2 3 8" xfId="9731"/>
    <cellStyle name="Примечание 10 2 3 9" xfId="8721"/>
    <cellStyle name="Примечание 10 2 4" xfId="1358"/>
    <cellStyle name="Примечание 10 2 4 10" xfId="14085"/>
    <cellStyle name="Примечание 10 2 4 11" xfId="15256"/>
    <cellStyle name="Примечание 10 2 4 2" xfId="7973"/>
    <cellStyle name="Примечание 10 2 4 3" xfId="10813"/>
    <cellStyle name="Примечание 10 2 4 4" xfId="13092"/>
    <cellStyle name="Примечание 10 2 4 5" xfId="13441"/>
    <cellStyle name="Примечание 10 2 4 6" xfId="14635"/>
    <cellStyle name="Примечание 10 2 4 7" xfId="12130"/>
    <cellStyle name="Примечание 10 2 4 8" xfId="9730"/>
    <cellStyle name="Примечание 10 2 4 9" xfId="13779"/>
    <cellStyle name="Примечание 10 2 5" xfId="1359"/>
    <cellStyle name="Примечание 10 2 5 10" xfId="14086"/>
    <cellStyle name="Примечание 10 2 5 11" xfId="14935"/>
    <cellStyle name="Примечание 10 2 5 2" xfId="7974"/>
    <cellStyle name="Примечание 10 2 5 3" xfId="10812"/>
    <cellStyle name="Примечание 10 2 5 4" xfId="8989"/>
    <cellStyle name="Примечание 10 2 5 5" xfId="13442"/>
    <cellStyle name="Примечание 10 2 5 6" xfId="12674"/>
    <cellStyle name="Примечание 10 2 5 7" xfId="12499"/>
    <cellStyle name="Примечание 10 2 5 8" xfId="9729"/>
    <cellStyle name="Примечание 10 2 5 9" xfId="15003"/>
    <cellStyle name="Примечание 10 2 6" xfId="7970"/>
    <cellStyle name="Примечание 10 2 7" xfId="10816"/>
    <cellStyle name="Примечание 10 2 8" xfId="13095"/>
    <cellStyle name="Примечание 10 2 9" xfId="13438"/>
    <cellStyle name="Примечание 10 3" xfId="1360"/>
    <cellStyle name="Примечание 10 3 10" xfId="12359"/>
    <cellStyle name="Примечание 10 3 11" xfId="15004"/>
    <cellStyle name="Примечание 10 3 12" xfId="14087"/>
    <cellStyle name="Примечание 10 3 13" xfId="15257"/>
    <cellStyle name="Примечание 10 3 2" xfId="1361"/>
    <cellStyle name="Примечание 10 3 2 10" xfId="12590"/>
    <cellStyle name="Примечание 10 3 2 11" xfId="15258"/>
    <cellStyle name="Примечание 10 3 2 2" xfId="7976"/>
    <cellStyle name="Примечание 10 3 2 3" xfId="10810"/>
    <cellStyle name="Примечание 10 3 2 4" xfId="13091"/>
    <cellStyle name="Примечание 10 3 2 5" xfId="13444"/>
    <cellStyle name="Примечание 10 3 2 6" xfId="13850"/>
    <cellStyle name="Примечание 10 3 2 7" xfId="12129"/>
    <cellStyle name="Примечание 10 3 2 8" xfId="9728"/>
    <cellStyle name="Примечание 10 3 2 9" xfId="15005"/>
    <cellStyle name="Примечание 10 3 3" xfId="1362"/>
    <cellStyle name="Примечание 10 3 3 10" xfId="12589"/>
    <cellStyle name="Примечание 10 3 3 11" xfId="13782"/>
    <cellStyle name="Примечание 10 3 3 2" xfId="7977"/>
    <cellStyle name="Примечание 10 3 3 3" xfId="10809"/>
    <cellStyle name="Примечание 10 3 3 4" xfId="13090"/>
    <cellStyle name="Примечание 10 3 3 5" xfId="13445"/>
    <cellStyle name="Примечание 10 3 3 6" xfId="13851"/>
    <cellStyle name="Примечание 10 3 3 7" xfId="13810"/>
    <cellStyle name="Примечание 10 3 3 8" xfId="9727"/>
    <cellStyle name="Примечание 10 3 3 9" xfId="15006"/>
    <cellStyle name="Примечание 10 3 4" xfId="7975"/>
    <cellStyle name="Примечание 10 3 5" xfId="10811"/>
    <cellStyle name="Примечание 10 3 6" xfId="12516"/>
    <cellStyle name="Примечание 10 3 7" xfId="13443"/>
    <cellStyle name="Примечание 10 3 8" xfId="13849"/>
    <cellStyle name="Примечание 10 3 9" xfId="10184"/>
    <cellStyle name="Примечание 10 4" xfId="1363"/>
    <cellStyle name="Примечание 10 4 10" xfId="8431"/>
    <cellStyle name="Примечание 10 4 11" xfId="15259"/>
    <cellStyle name="Примечание 10 4 2" xfId="7978"/>
    <cellStyle name="Примечание 10 4 3" xfId="10808"/>
    <cellStyle name="Примечание 10 4 4" xfId="13089"/>
    <cellStyle name="Примечание 10 4 5" xfId="13446"/>
    <cellStyle name="Примечание 10 4 6" xfId="13852"/>
    <cellStyle name="Примечание 10 4 7" xfId="9388"/>
    <cellStyle name="Примечание 10 4 8" xfId="9103"/>
    <cellStyle name="Примечание 10 4 9" xfId="15007"/>
    <cellStyle name="Примечание 10 5" xfId="1364"/>
    <cellStyle name="Примечание 10 5 10" xfId="15412"/>
    <cellStyle name="Примечание 10 5 11" xfId="15260"/>
    <cellStyle name="Примечание 10 5 2" xfId="7979"/>
    <cellStyle name="Примечание 10 5 3" xfId="10807"/>
    <cellStyle name="Примечание 10 5 4" xfId="13088"/>
    <cellStyle name="Примечание 10 5 5" xfId="13447"/>
    <cellStyle name="Примечание 10 5 6" xfId="14634"/>
    <cellStyle name="Примечание 10 5 7" xfId="9389"/>
    <cellStyle name="Примечание 10 5 8" xfId="11318"/>
    <cellStyle name="Примечание 10 5 9" xfId="15008"/>
    <cellStyle name="Примечание 10 6" xfId="1365"/>
    <cellStyle name="Примечание 10 6 10" xfId="13621"/>
    <cellStyle name="Примечание 10 6 11" xfId="14953"/>
    <cellStyle name="Примечание 10 6 2" xfId="7980"/>
    <cellStyle name="Примечание 10 6 3" xfId="10806"/>
    <cellStyle name="Примечание 10 6 4" xfId="13087"/>
    <cellStyle name="Примечание 10 6 5" xfId="13448"/>
    <cellStyle name="Примечание 10 6 6" xfId="12673"/>
    <cellStyle name="Примечание 10 6 7" xfId="13809"/>
    <cellStyle name="Примечание 10 6 8" xfId="9726"/>
    <cellStyle name="Примечание 10 6 9" xfId="15009"/>
    <cellStyle name="Примечание 10 7" xfId="1366"/>
    <cellStyle name="Примечание 10 7 10" xfId="14088"/>
    <cellStyle name="Примечание 10 7 11" xfId="15261"/>
    <cellStyle name="Примечание 10 7 2" xfId="7981"/>
    <cellStyle name="Примечание 10 7 3" xfId="10805"/>
    <cellStyle name="Примечание 10 7 4" xfId="13086"/>
    <cellStyle name="Примечание 10 7 5" xfId="8507"/>
    <cellStyle name="Примечание 10 7 6" xfId="13853"/>
    <cellStyle name="Примечание 10 7 7" xfId="14697"/>
    <cellStyle name="Примечание 10 7 8" xfId="12358"/>
    <cellStyle name="Примечание 10 7 9" xfId="15010"/>
    <cellStyle name="Примечание 10 8" xfId="1367"/>
    <cellStyle name="Примечание 10 8 10" xfId="14089"/>
    <cellStyle name="Примечание 10 8 11" xfId="15262"/>
    <cellStyle name="Примечание 10 8 2" xfId="7982"/>
    <cellStyle name="Примечание 10 8 3" xfId="10804"/>
    <cellStyle name="Примечание 10 8 4" xfId="13085"/>
    <cellStyle name="Примечание 10 8 5" xfId="8506"/>
    <cellStyle name="Примечание 10 8 6" xfId="13854"/>
    <cellStyle name="Примечание 10 8 7" xfId="12656"/>
    <cellStyle name="Примечание 10 8 8" xfId="12357"/>
    <cellStyle name="Примечание 10 8 9" xfId="15011"/>
    <cellStyle name="Примечание 10 9" xfId="7969"/>
    <cellStyle name="Примечание 11" xfId="1368"/>
    <cellStyle name="Примечание 11 10" xfId="10803"/>
    <cellStyle name="Примечание 11 11" xfId="13084"/>
    <cellStyle name="Примечание 11 12" xfId="13449"/>
    <cellStyle name="Примечание 11 13" xfId="13855"/>
    <cellStyle name="Примечание 11 14" xfId="9390"/>
    <cellStyle name="Примечание 11 15" xfId="12356"/>
    <cellStyle name="Примечание 11 16" xfId="15012"/>
    <cellStyle name="Примечание 11 17" xfId="14090"/>
    <cellStyle name="Примечание 11 18" xfId="15263"/>
    <cellStyle name="Примечание 11 2" xfId="1369"/>
    <cellStyle name="Примечание 11 2 10" xfId="14633"/>
    <cellStyle name="Примечание 11 2 11" xfId="9391"/>
    <cellStyle name="Примечание 11 2 12" xfId="7203"/>
    <cellStyle name="Примечание 11 2 13" xfId="15013"/>
    <cellStyle name="Примечание 11 2 14" xfId="14091"/>
    <cellStyle name="Примечание 11 2 15" xfId="15264"/>
    <cellStyle name="Примечание 11 2 2" xfId="1370"/>
    <cellStyle name="Примечание 11 2 2 10" xfId="14092"/>
    <cellStyle name="Примечание 11 2 2 11" xfId="15265"/>
    <cellStyle name="Примечание 11 2 2 2" xfId="7985"/>
    <cellStyle name="Примечание 11 2 2 3" xfId="10801"/>
    <cellStyle name="Примечание 11 2 2 4" xfId="13083"/>
    <cellStyle name="Примечание 11 2 2 5" xfId="13451"/>
    <cellStyle name="Примечание 11 2 2 6" xfId="12672"/>
    <cellStyle name="Примечание 11 2 2 7" xfId="12128"/>
    <cellStyle name="Примечание 11 2 2 8" xfId="7202"/>
    <cellStyle name="Примечание 11 2 2 9" xfId="15014"/>
    <cellStyle name="Примечание 11 2 3" xfId="1371"/>
    <cellStyle name="Примечание 11 2 3 10" xfId="13622"/>
    <cellStyle name="Примечание 11 2 3 11" xfId="15266"/>
    <cellStyle name="Примечание 11 2 3 2" xfId="7986"/>
    <cellStyle name="Примечание 11 2 3 3" xfId="7853"/>
    <cellStyle name="Примечание 11 2 3 4" xfId="13082"/>
    <cellStyle name="Примечание 11 2 3 5" xfId="13452"/>
    <cellStyle name="Примечание 11 2 3 6" xfId="13856"/>
    <cellStyle name="Примечание 11 2 3 7" xfId="12127"/>
    <cellStyle name="Примечание 11 2 3 8" xfId="10902"/>
    <cellStyle name="Примечание 11 2 3 9" xfId="15015"/>
    <cellStyle name="Примечание 11 2 4" xfId="1372"/>
    <cellStyle name="Примечание 11 2 4 10" xfId="13623"/>
    <cellStyle name="Примечание 11 2 4 11" xfId="15267"/>
    <cellStyle name="Примечание 11 2 4 2" xfId="7987"/>
    <cellStyle name="Примечание 11 2 4 3" xfId="10800"/>
    <cellStyle name="Примечание 11 2 4 4" xfId="8523"/>
    <cellStyle name="Примечание 11 2 4 5" xfId="13453"/>
    <cellStyle name="Примечание 11 2 4 6" xfId="13857"/>
    <cellStyle name="Примечание 11 2 4 7" xfId="10185"/>
    <cellStyle name="Примечание 11 2 4 8" xfId="9084"/>
    <cellStyle name="Примечание 11 2 4 9" xfId="15016"/>
    <cellStyle name="Примечание 11 2 5" xfId="1373"/>
    <cellStyle name="Примечание 11 2 5 10" xfId="14093"/>
    <cellStyle name="Примечание 11 2 5 11" xfId="9720"/>
    <cellStyle name="Примечание 11 2 5 2" xfId="7988"/>
    <cellStyle name="Примечание 11 2 5 3" xfId="10799"/>
    <cellStyle name="Примечание 11 2 5 4" xfId="8990"/>
    <cellStyle name="Примечание 11 2 5 5" xfId="13454"/>
    <cellStyle name="Примечание 11 2 5 6" xfId="13858"/>
    <cellStyle name="Примечание 11 2 5 7" xfId="12500"/>
    <cellStyle name="Примечание 11 2 5 8" xfId="9083"/>
    <cellStyle name="Примечание 11 2 5 9" xfId="15189"/>
    <cellStyle name="Примечание 11 2 6" xfId="7984"/>
    <cellStyle name="Примечание 11 2 7" xfId="10802"/>
    <cellStyle name="Примечание 11 2 8" xfId="8522"/>
    <cellStyle name="Примечание 11 2 9" xfId="13450"/>
    <cellStyle name="Примечание 11 3" xfId="1374"/>
    <cellStyle name="Примечание 11 3 10" xfId="7537"/>
    <cellStyle name="Примечание 11 3 11" xfId="15188"/>
    <cellStyle name="Примечание 11 3 12" xfId="14094"/>
    <cellStyle name="Примечание 11 3 13" xfId="7196"/>
    <cellStyle name="Примечание 11 3 2" xfId="1375"/>
    <cellStyle name="Примечание 11 3 2 10" xfId="13624"/>
    <cellStyle name="Примечание 11 3 2 11" xfId="10628"/>
    <cellStyle name="Примечание 11 3 2 2" xfId="7990"/>
    <cellStyle name="Примечание 11 3 2 3" xfId="7851"/>
    <cellStyle name="Примечание 11 3 2 4" xfId="13081"/>
    <cellStyle name="Примечание 11 3 2 5" xfId="13456"/>
    <cellStyle name="Примечание 11 3 2 6" xfId="14632"/>
    <cellStyle name="Примечание 11 3 2 7" xfId="8224"/>
    <cellStyle name="Примечание 11 3 2 8" xfId="13959"/>
    <cellStyle name="Примечание 11 3 2 9" xfId="15187"/>
    <cellStyle name="Примечание 11 3 3" xfId="1376"/>
    <cellStyle name="Примечание 11 3 3 10" xfId="15452"/>
    <cellStyle name="Примечание 11 3 3 11" xfId="10912"/>
    <cellStyle name="Примечание 11 3 3 2" xfId="7991"/>
    <cellStyle name="Примечание 11 3 3 3" xfId="1700"/>
    <cellStyle name="Примечание 11 3 3 4" xfId="13080"/>
    <cellStyle name="Примечание 11 3 3 5" xfId="13457"/>
    <cellStyle name="Примечание 11 3 3 6" xfId="13860"/>
    <cellStyle name="Примечание 11 3 3 7" xfId="8225"/>
    <cellStyle name="Примечание 11 3 3 8" xfId="13601"/>
    <cellStyle name="Примечание 11 3 3 9" xfId="15186"/>
    <cellStyle name="Примечание 11 3 4" xfId="7989"/>
    <cellStyle name="Примечание 11 3 5" xfId="7852"/>
    <cellStyle name="Примечание 11 3 6" xfId="12517"/>
    <cellStyle name="Примечание 11 3 7" xfId="13455"/>
    <cellStyle name="Примечание 11 3 8" xfId="13859"/>
    <cellStyle name="Примечание 11 3 9" xfId="9392"/>
    <cellStyle name="Примечание 11 4" xfId="1377"/>
    <cellStyle name="Примечание 11 4 10" xfId="14095"/>
    <cellStyle name="Примечание 11 4 11" xfId="15268"/>
    <cellStyle name="Примечание 11 4 2" xfId="7992"/>
    <cellStyle name="Примечание 11 4 3" xfId="10798"/>
    <cellStyle name="Примечание 11 4 4" xfId="13079"/>
    <cellStyle name="Примечание 11 4 5" xfId="13458"/>
    <cellStyle name="Примечание 11 4 6" xfId="12052"/>
    <cellStyle name="Примечание 11 4 7" xfId="11447"/>
    <cellStyle name="Примечание 11 4 8" xfId="13960"/>
    <cellStyle name="Примечание 11 4 9" xfId="15017"/>
    <cellStyle name="Примечание 11 5" xfId="1378"/>
    <cellStyle name="Примечание 11 5 10" xfId="14096"/>
    <cellStyle name="Примечание 11 5 11" xfId="15269"/>
    <cellStyle name="Примечание 11 5 2" xfId="7993"/>
    <cellStyle name="Примечание 11 5 3" xfId="10797"/>
    <cellStyle name="Примечание 11 5 4" xfId="13078"/>
    <cellStyle name="Примечание 11 5 5" xfId="13459"/>
    <cellStyle name="Примечание 11 5 6" xfId="13861"/>
    <cellStyle name="Примечание 11 5 7" xfId="13808"/>
    <cellStyle name="Примечание 11 5 8" xfId="9082"/>
    <cellStyle name="Примечание 11 5 9" xfId="7728"/>
    <cellStyle name="Примечание 11 6" xfId="1379"/>
    <cellStyle name="Примечание 11 6 10" xfId="15453"/>
    <cellStyle name="Примечание 11 6 11" xfId="7517"/>
    <cellStyle name="Примечание 11 6 2" xfId="7994"/>
    <cellStyle name="Примечание 11 6 3" xfId="10796"/>
    <cellStyle name="Примечание 11 6 4" xfId="7505"/>
    <cellStyle name="Примечание 11 6 5" xfId="13460"/>
    <cellStyle name="Примечание 11 6 6" xfId="13862"/>
    <cellStyle name="Примечание 11 6 7" xfId="8580"/>
    <cellStyle name="Примечание 11 6 8" xfId="9362"/>
    <cellStyle name="Примечание 11 6 9" xfId="13923"/>
    <cellStyle name="Примечание 11 7" xfId="1380"/>
    <cellStyle name="Примечание 11 7 10" xfId="15454"/>
    <cellStyle name="Примечание 11 7 11" xfId="14060"/>
    <cellStyle name="Примечание 11 7 2" xfId="7995"/>
    <cellStyle name="Примечание 11 7 3" xfId="10795"/>
    <cellStyle name="Примечание 11 7 4" xfId="8524"/>
    <cellStyle name="Примечание 11 7 5" xfId="13461"/>
    <cellStyle name="Примечание 11 7 6" xfId="13863"/>
    <cellStyle name="Примечание 11 7 7" xfId="8581"/>
    <cellStyle name="Примечание 11 7 8" xfId="9361"/>
    <cellStyle name="Примечание 11 7 9" xfId="11506"/>
    <cellStyle name="Примечание 11 8" xfId="1381"/>
    <cellStyle name="Примечание 11 8 10" xfId="8569"/>
    <cellStyle name="Примечание 11 8 11" xfId="15270"/>
    <cellStyle name="Примечание 11 8 2" xfId="7996"/>
    <cellStyle name="Примечание 11 8 3" xfId="10794"/>
    <cellStyle name="Примечание 11 8 4" xfId="13077"/>
    <cellStyle name="Примечание 11 8 5" xfId="13462"/>
    <cellStyle name="Примечание 11 8 6" xfId="13864"/>
    <cellStyle name="Примечание 11 8 7" xfId="8226"/>
    <cellStyle name="Примечание 11 8 8" xfId="14394"/>
    <cellStyle name="Примечание 11 8 9" xfId="12511"/>
    <cellStyle name="Примечание 11 9" xfId="7983"/>
    <cellStyle name="Примечание 12" xfId="1382"/>
    <cellStyle name="Примечание 12 10" xfId="10793"/>
    <cellStyle name="Примечание 12 11" xfId="13076"/>
    <cellStyle name="Примечание 12 12" xfId="13463"/>
    <cellStyle name="Примечание 12 13" xfId="13865"/>
    <cellStyle name="Примечание 12 14" xfId="12501"/>
    <cellStyle name="Примечание 12 15" xfId="10108"/>
    <cellStyle name="Примечание 12 16" xfId="13101"/>
    <cellStyle name="Примечание 12 17" xfId="14097"/>
    <cellStyle name="Примечание 12 18" xfId="15271"/>
    <cellStyle name="Примечание 12 2" xfId="1383"/>
    <cellStyle name="Примечание 12 2 10" xfId="13866"/>
    <cellStyle name="Примечание 12 2 11" xfId="13114"/>
    <cellStyle name="Примечание 12 2 12" xfId="13961"/>
    <cellStyle name="Примечание 12 2 13" xfId="10201"/>
    <cellStyle name="Примечание 12 2 14" xfId="14098"/>
    <cellStyle name="Примечание 12 2 15" xfId="15272"/>
    <cellStyle name="Примечание 12 2 2" xfId="1384"/>
    <cellStyle name="Примечание 12 2 2 10" xfId="14099"/>
    <cellStyle name="Примечание 12 2 2 11" xfId="15273"/>
    <cellStyle name="Примечание 12 2 2 2" xfId="7999"/>
    <cellStyle name="Примечание 12 2 2 3" xfId="10791"/>
    <cellStyle name="Примечание 12 2 2 4" xfId="13074"/>
    <cellStyle name="Примечание 12 2 2 5" xfId="13465"/>
    <cellStyle name="Примечание 12 2 2 6" xfId="13867"/>
    <cellStyle name="Примечание 12 2 2 7" xfId="12502"/>
    <cellStyle name="Примечание 12 2 2 8" xfId="13962"/>
    <cellStyle name="Примечание 12 2 2 9" xfId="7495"/>
    <cellStyle name="Примечание 12 2 3" xfId="1385"/>
    <cellStyle name="Примечание 12 2 3 10" xfId="14100"/>
    <cellStyle name="Примечание 12 2 3 11" xfId="13827"/>
    <cellStyle name="Примечание 12 2 3 2" xfId="8000"/>
    <cellStyle name="Примечание 12 2 3 3" xfId="10790"/>
    <cellStyle name="Примечание 12 2 3 4" xfId="13073"/>
    <cellStyle name="Примечание 12 2 3 5" xfId="13466"/>
    <cellStyle name="Примечание 12 2 3 6" xfId="13868"/>
    <cellStyle name="Примечание 12 2 3 7" xfId="10186"/>
    <cellStyle name="Примечание 12 2 3 8" xfId="13963"/>
    <cellStyle name="Примечание 12 2 3 9" xfId="13275"/>
    <cellStyle name="Примечание 12 2 4" xfId="1386"/>
    <cellStyle name="Примечание 12 2 4 10" xfId="14101"/>
    <cellStyle name="Примечание 12 2 4 11" xfId="11435"/>
    <cellStyle name="Примечание 12 2 4 2" xfId="8001"/>
    <cellStyle name="Примечание 12 2 4 3" xfId="10789"/>
    <cellStyle name="Примечание 12 2 4 4" xfId="13072"/>
    <cellStyle name="Примечание 12 2 4 5" xfId="13467"/>
    <cellStyle name="Примечание 12 2 4 6" xfId="14631"/>
    <cellStyle name="Примечание 12 2 4 7" xfId="13648"/>
    <cellStyle name="Примечание 12 2 4 8" xfId="13964"/>
    <cellStyle name="Примечание 12 2 4 9" xfId="13922"/>
    <cellStyle name="Примечание 12 2 5" xfId="1387"/>
    <cellStyle name="Примечание 12 2 5 10" xfId="14102"/>
    <cellStyle name="Примечание 12 2 5 11" xfId="14059"/>
    <cellStyle name="Примечание 12 2 5 2" xfId="8002"/>
    <cellStyle name="Примечание 12 2 5 3" xfId="7850"/>
    <cellStyle name="Примечание 12 2 5 4" xfId="12518"/>
    <cellStyle name="Примечание 12 2 5 5" xfId="13468"/>
    <cellStyle name="Примечание 12 2 5 6" xfId="12662"/>
    <cellStyle name="Примечание 12 2 5 7" xfId="8518"/>
    <cellStyle name="Примечание 12 2 5 8" xfId="13965"/>
    <cellStyle name="Примечание 12 2 5 9" xfId="15185"/>
    <cellStyle name="Примечание 12 2 6" xfId="7998"/>
    <cellStyle name="Примечание 12 2 7" xfId="10792"/>
    <cellStyle name="Примечание 12 2 8" xfId="13075"/>
    <cellStyle name="Примечание 12 2 9" xfId="13464"/>
    <cellStyle name="Примечание 12 3" xfId="1388"/>
    <cellStyle name="Примечание 12 3 10" xfId="13966"/>
    <cellStyle name="Примечание 12 3 11" xfId="13921"/>
    <cellStyle name="Примечание 12 3 12" xfId="12588"/>
    <cellStyle name="Примечание 12 3 13" xfId="10629"/>
    <cellStyle name="Примечание 12 3 2" xfId="1389"/>
    <cellStyle name="Примечание 12 3 2 10" xfId="9980"/>
    <cellStyle name="Примечание 12 3 2 11" xfId="15274"/>
    <cellStyle name="Примечание 12 3 2 2" xfId="8004"/>
    <cellStyle name="Примечание 12 3 2 3" xfId="10787"/>
    <cellStyle name="Примечание 12 3 2 4" xfId="8935"/>
    <cellStyle name="Примечание 12 3 2 5" xfId="13470"/>
    <cellStyle name="Примечание 12 3 2 6" xfId="14629"/>
    <cellStyle name="Примечание 12 3 2 7" xfId="11449"/>
    <cellStyle name="Примечание 12 3 2 8" xfId="13646"/>
    <cellStyle name="Примечание 12 3 2 9" xfId="10612"/>
    <cellStyle name="Примечание 12 3 3" xfId="1390"/>
    <cellStyle name="Примечание 12 3 3 10" xfId="14103"/>
    <cellStyle name="Примечание 12 3 3 11" xfId="15275"/>
    <cellStyle name="Примечание 12 3 3 2" xfId="8005"/>
    <cellStyle name="Примечание 12 3 3 3" xfId="10786"/>
    <cellStyle name="Примечание 12 3 3 4" xfId="13071"/>
    <cellStyle name="Примечание 12 3 3 5" xfId="13471"/>
    <cellStyle name="Примечание 12 3 3 6" xfId="14628"/>
    <cellStyle name="Примечание 12 3 3 7" xfId="12126"/>
    <cellStyle name="Примечание 12 3 3 8" xfId="9929"/>
    <cellStyle name="Примечание 12 3 3 9" xfId="10613"/>
    <cellStyle name="Примечание 12 3 4" xfId="8003"/>
    <cellStyle name="Примечание 12 3 5" xfId="10788"/>
    <cellStyle name="Примечание 12 3 6" xfId="12519"/>
    <cellStyle name="Примечание 12 3 7" xfId="13469"/>
    <cellStyle name="Примечание 12 3 8" xfId="14630"/>
    <cellStyle name="Примечание 12 3 9" xfId="11448"/>
    <cellStyle name="Примечание 12 4" xfId="1391"/>
    <cellStyle name="Примечание 12 4 10" xfId="14104"/>
    <cellStyle name="Примечание 12 4 11" xfId="15276"/>
    <cellStyle name="Примечание 12 4 2" xfId="8006"/>
    <cellStyle name="Примечание 12 4 3" xfId="10785"/>
    <cellStyle name="Примечание 12 4 4" xfId="13070"/>
    <cellStyle name="Примечание 12 4 5" xfId="13472"/>
    <cellStyle name="Примечание 12 4 6" xfId="13869"/>
    <cellStyle name="Примечание 12 4 7" xfId="12125"/>
    <cellStyle name="Примечание 12 4 8" xfId="12948"/>
    <cellStyle name="Примечание 12 4 9" xfId="7729"/>
    <cellStyle name="Примечание 12 5" xfId="1392"/>
    <cellStyle name="Примечание 12 5 10" xfId="15455"/>
    <cellStyle name="Примечание 12 5 11" xfId="15277"/>
    <cellStyle name="Примечание 12 5 2" xfId="8007"/>
    <cellStyle name="Примечание 12 5 3" xfId="10784"/>
    <cellStyle name="Примечание 12 5 4" xfId="13069"/>
    <cellStyle name="Примечание 12 5 5" xfId="13473"/>
    <cellStyle name="Примечание 12 5 6" xfId="13870"/>
    <cellStyle name="Примечание 12 5 7" xfId="11450"/>
    <cellStyle name="Примечание 12 5 8" xfId="13602"/>
    <cellStyle name="Примечание 12 5 9" xfId="13571"/>
    <cellStyle name="Примечание 12 6" xfId="1393"/>
    <cellStyle name="Примечание 12 6 10" xfId="14105"/>
    <cellStyle name="Примечание 12 6 11" xfId="10181"/>
    <cellStyle name="Примечание 12 6 2" xfId="8008"/>
    <cellStyle name="Примечание 12 6 3" xfId="10783"/>
    <cellStyle name="Примечание 12 6 4" xfId="13068"/>
    <cellStyle name="Примечание 12 6 5" xfId="13474"/>
    <cellStyle name="Примечание 12 6 6" xfId="14627"/>
    <cellStyle name="Примечание 12 6 7" xfId="11451"/>
    <cellStyle name="Примечание 12 6 8" xfId="13967"/>
    <cellStyle name="Примечание 12 6 9" xfId="13570"/>
    <cellStyle name="Примечание 12 7" xfId="1394"/>
    <cellStyle name="Примечание 12 7 10" xfId="14106"/>
    <cellStyle name="Примечание 12 7 11" xfId="10182"/>
    <cellStyle name="Примечание 12 7 2" xfId="8009"/>
    <cellStyle name="Примечание 12 7 3" xfId="10782"/>
    <cellStyle name="Примечание 12 7 4" xfId="13067"/>
    <cellStyle name="Примечание 12 7 5" xfId="13475"/>
    <cellStyle name="Примечание 12 7 6" xfId="13871"/>
    <cellStyle name="Примечание 12 7 7" xfId="9393"/>
    <cellStyle name="Примечание 12 7 8" xfId="13968"/>
    <cellStyle name="Примечание 12 7 9" xfId="10614"/>
    <cellStyle name="Примечание 12 8" xfId="1395"/>
    <cellStyle name="Примечание 12 8 10" xfId="13248"/>
    <cellStyle name="Примечание 12 8 11" xfId="15278"/>
    <cellStyle name="Примечание 12 8 2" xfId="8010"/>
    <cellStyle name="Примечание 12 8 3" xfId="10781"/>
    <cellStyle name="Примечание 12 8 4" xfId="13066"/>
    <cellStyle name="Примечание 12 8 5" xfId="13476"/>
    <cellStyle name="Примечание 12 8 6" xfId="13872"/>
    <cellStyle name="Примечание 12 8 7" xfId="12578"/>
    <cellStyle name="Примечание 12 8 8" xfId="13969"/>
    <cellStyle name="Примечание 12 8 9" xfId="10202"/>
    <cellStyle name="Примечание 12 9" xfId="7997"/>
    <cellStyle name="Примечание 13" xfId="1396"/>
    <cellStyle name="Примечание 13 10" xfId="10780"/>
    <cellStyle name="Примечание 13 11" xfId="13065"/>
    <cellStyle name="Примечание 13 12" xfId="13477"/>
    <cellStyle name="Примечание 13 13" xfId="13873"/>
    <cellStyle name="Примечание 13 14" xfId="12243"/>
    <cellStyle name="Примечание 13 15" xfId="13970"/>
    <cellStyle name="Примечание 13 16" xfId="10203"/>
    <cellStyle name="Примечание 13 17" xfId="15105"/>
    <cellStyle name="Примечание 13 18" xfId="15279"/>
    <cellStyle name="Примечание 13 2" xfId="1397"/>
    <cellStyle name="Примечание 13 2 10" xfId="15152"/>
    <cellStyle name="Примечание 13 2 11" xfId="9394"/>
    <cellStyle name="Примечание 13 2 12" xfId="13971"/>
    <cellStyle name="Примечание 13 2 13" xfId="12512"/>
    <cellStyle name="Примечание 13 2 14" xfId="14107"/>
    <cellStyle name="Примечание 13 2 15" xfId="15280"/>
    <cellStyle name="Примечание 13 2 2" xfId="1398"/>
    <cellStyle name="Примечание 13 2 2 10" xfId="15104"/>
    <cellStyle name="Примечание 13 2 2 11" xfId="15281"/>
    <cellStyle name="Примечание 13 2 2 2" xfId="8013"/>
    <cellStyle name="Примечание 13 2 2 3" xfId="10778"/>
    <cellStyle name="Примечание 13 2 2 4" xfId="13063"/>
    <cellStyle name="Примечание 13 2 2 5" xfId="13479"/>
    <cellStyle name="Примечание 13 2 2 6" xfId="15151"/>
    <cellStyle name="Примечание 13 2 2 7" xfId="9395"/>
    <cellStyle name="Примечание 13 2 2 8" xfId="13972"/>
    <cellStyle name="Примечание 13 2 2 9" xfId="10204"/>
    <cellStyle name="Примечание 13 2 3" xfId="1399"/>
    <cellStyle name="Примечание 13 2 3 10" xfId="15103"/>
    <cellStyle name="Примечание 13 2 3 11" xfId="15282"/>
    <cellStyle name="Примечание 13 2 3 2" xfId="8014"/>
    <cellStyle name="Примечание 13 2 3 3" xfId="10777"/>
    <cellStyle name="Примечание 13 2 3 4" xfId="7504"/>
    <cellStyle name="Примечание 13 2 3 5" xfId="7491"/>
    <cellStyle name="Примечание 13 2 3 6" xfId="15149"/>
    <cellStyle name="Примечание 13 2 3 7" xfId="12124"/>
    <cellStyle name="Примечание 13 2 3 8" xfId="10486"/>
    <cellStyle name="Примечание 13 2 3 9" xfId="10615"/>
    <cellStyle name="Примечание 13 2 4" xfId="1400"/>
    <cellStyle name="Примечание 13 2 4 10" xfId="15102"/>
    <cellStyle name="Примечание 13 2 4 11" xfId="15283"/>
    <cellStyle name="Примечание 13 2 4 2" xfId="8015"/>
    <cellStyle name="Примечание 13 2 4 3" xfId="10776"/>
    <cellStyle name="Примечание 13 2 4 4" xfId="13062"/>
    <cellStyle name="Примечание 13 2 4 5" xfId="13628"/>
    <cellStyle name="Примечание 13 2 4 6" xfId="15148"/>
    <cellStyle name="Примечание 13 2 4 7" xfId="10594"/>
    <cellStyle name="Примечание 13 2 4 8" xfId="12947"/>
    <cellStyle name="Примечание 13 2 4 9" xfId="12113"/>
    <cellStyle name="Примечание 13 2 5" xfId="1401"/>
    <cellStyle name="Примечание 13 2 5 10" xfId="12587"/>
    <cellStyle name="Примечание 13 2 5 11" xfId="15284"/>
    <cellStyle name="Примечание 13 2 5 2" xfId="8016"/>
    <cellStyle name="Примечание 13 2 5 3" xfId="10775"/>
    <cellStyle name="Примечание 13 2 5 4" xfId="7498"/>
    <cellStyle name="Примечание 13 2 5 5" xfId="13636"/>
    <cellStyle name="Примечание 13 2 5 6" xfId="15147"/>
    <cellStyle name="Примечание 13 2 5 7" xfId="11824"/>
    <cellStyle name="Примечание 13 2 5 8" xfId="8242"/>
    <cellStyle name="Примечание 13 2 5 9" xfId="10616"/>
    <cellStyle name="Примечание 13 2 6" xfId="8012"/>
    <cellStyle name="Примечание 13 2 7" xfId="10779"/>
    <cellStyle name="Примечание 13 2 8" xfId="13064"/>
    <cellStyle name="Примечание 13 2 9" xfId="13478"/>
    <cellStyle name="Примечание 13 3" xfId="1402"/>
    <cellStyle name="Примечание 13 3 10" xfId="13973"/>
    <cellStyle name="Примечание 13 3 11" xfId="10617"/>
    <cellStyle name="Примечание 13 3 12" xfId="14108"/>
    <cellStyle name="Примечание 13 3 13" xfId="15285"/>
    <cellStyle name="Примечание 13 3 2" xfId="1403"/>
    <cellStyle name="Примечание 13 3 2 10" xfId="12586"/>
    <cellStyle name="Примечание 13 3 2 11" xfId="12132"/>
    <cellStyle name="Примечание 13 3 2 2" xfId="8018"/>
    <cellStyle name="Примечание 13 3 2 3" xfId="10773"/>
    <cellStyle name="Примечание 13 3 2 4" xfId="8991"/>
    <cellStyle name="Примечание 13 3 2 5" xfId="13627"/>
    <cellStyle name="Примечание 13 3 2 6" xfId="14626"/>
    <cellStyle name="Примечание 13 3 2 7" xfId="9396"/>
    <cellStyle name="Примечание 13 3 2 8" xfId="13974"/>
    <cellStyle name="Примечание 13 3 2 9" xfId="13569"/>
    <cellStyle name="Примечание 13 3 3" xfId="1404"/>
    <cellStyle name="Примечание 13 3 3 10" xfId="12585"/>
    <cellStyle name="Примечание 13 3 3 11" xfId="9691"/>
    <cellStyle name="Примечание 13 3 3 2" xfId="8019"/>
    <cellStyle name="Примечание 13 3 3 3" xfId="10772"/>
    <cellStyle name="Примечание 13 3 3 4" xfId="13061"/>
    <cellStyle name="Примечание 13 3 3 5" xfId="13480"/>
    <cellStyle name="Примечание 13 3 3 6" xfId="14625"/>
    <cellStyle name="Примечание 13 3 3 7" xfId="9397"/>
    <cellStyle name="Примечание 13 3 3 8" xfId="13975"/>
    <cellStyle name="Примечание 13 3 3 9" xfId="7078"/>
    <cellStyle name="Примечание 13 3 4" xfId="8017"/>
    <cellStyle name="Примечание 13 3 5" xfId="10774"/>
    <cellStyle name="Примечание 13 3 6" xfId="8525"/>
    <cellStyle name="Примечание 13 3 7" xfId="13629"/>
    <cellStyle name="Примечание 13 3 8" xfId="15150"/>
    <cellStyle name="Примечание 13 3 9" xfId="8582"/>
    <cellStyle name="Примечание 13 4" xfId="1405"/>
    <cellStyle name="Примечание 13 4 10" xfId="14109"/>
    <cellStyle name="Примечание 13 4 11" xfId="15286"/>
    <cellStyle name="Примечание 13 4 2" xfId="8020"/>
    <cellStyle name="Примечание 13 4 3" xfId="10771"/>
    <cellStyle name="Примечание 13 4 4" xfId="7499"/>
    <cellStyle name="Примечание 13 4 5" xfId="8505"/>
    <cellStyle name="Примечание 13 4 6" xfId="12671"/>
    <cellStyle name="Примечание 13 4 7" xfId="10595"/>
    <cellStyle name="Примечание 13 4 8" xfId="13976"/>
    <cellStyle name="Примечание 13 4 9" xfId="10618"/>
    <cellStyle name="Примечание 13 5" xfId="1406"/>
    <cellStyle name="Примечание 13 5 10" xfId="14110"/>
    <cellStyle name="Примечание 13 5 11" xfId="15287"/>
    <cellStyle name="Примечание 13 5 2" xfId="8021"/>
    <cellStyle name="Примечание 13 5 3" xfId="10770"/>
    <cellStyle name="Примечание 13 5 4" xfId="12520"/>
    <cellStyle name="Примечание 13 5 5" xfId="13481"/>
    <cellStyle name="Примечание 13 5 6" xfId="13874"/>
    <cellStyle name="Примечание 13 5 7" xfId="10596"/>
    <cellStyle name="Примечание 13 5 8" xfId="9928"/>
    <cellStyle name="Примечание 13 5 9" xfId="10205"/>
    <cellStyle name="Примечание 13 6" xfId="1407"/>
    <cellStyle name="Примечание 13 6 10" xfId="15101"/>
    <cellStyle name="Примечание 13 6 11" xfId="9692"/>
    <cellStyle name="Примечание 13 6 2" xfId="8022"/>
    <cellStyle name="Примечание 13 6 3" xfId="10769"/>
    <cellStyle name="Примечание 13 6 4" xfId="8526"/>
    <cellStyle name="Примечание 13 6 5" xfId="13482"/>
    <cellStyle name="Примечание 13 6 6" xfId="13875"/>
    <cellStyle name="Примечание 13 6 7" xfId="9398"/>
    <cellStyle name="Примечание 13 6 8" xfId="9927"/>
    <cellStyle name="Примечание 13 6 9" xfId="9750"/>
    <cellStyle name="Примечание 13 7" xfId="1408"/>
    <cellStyle name="Примечание 13 7 10" xfId="15100"/>
    <cellStyle name="Примечание 13 7 11" xfId="9693"/>
    <cellStyle name="Примечание 13 7 2" xfId="8023"/>
    <cellStyle name="Примечание 13 7 3" xfId="10768"/>
    <cellStyle name="Примечание 13 7 4" xfId="8527"/>
    <cellStyle name="Примечание 13 7 5" xfId="13483"/>
    <cellStyle name="Примечание 13 7 6" xfId="14624"/>
    <cellStyle name="Примечание 13 7 7" xfId="14698"/>
    <cellStyle name="Примечание 13 7 8" xfId="12946"/>
    <cellStyle name="Примечание 13 7 9" xfId="9751"/>
    <cellStyle name="Примечание 13 8" xfId="1409"/>
    <cellStyle name="Примечание 13 8 10" xfId="9637"/>
    <cellStyle name="Примечание 13 8 11" xfId="9511"/>
    <cellStyle name="Примечание 13 8 2" xfId="8024"/>
    <cellStyle name="Примечание 13 8 3" xfId="10767"/>
    <cellStyle name="Примечание 13 8 4" xfId="8992"/>
    <cellStyle name="Примечание 13 8 5" xfId="13484"/>
    <cellStyle name="Примечание 13 8 6" xfId="14623"/>
    <cellStyle name="Примечание 13 8 7" xfId="14699"/>
    <cellStyle name="Примечание 13 8 8" xfId="13977"/>
    <cellStyle name="Примечание 13 8 9" xfId="14934"/>
    <cellStyle name="Примечание 13 9" xfId="8011"/>
    <cellStyle name="Примечание 14" xfId="1410"/>
    <cellStyle name="Примечание 14 10" xfId="10766"/>
    <cellStyle name="Примечание 14 11" xfId="13060"/>
    <cellStyle name="Примечание 14 12" xfId="13485"/>
    <cellStyle name="Примечание 14 13" xfId="14622"/>
    <cellStyle name="Примечание 14 14" xfId="8583"/>
    <cellStyle name="Примечание 14 15" xfId="13978"/>
    <cellStyle name="Примечание 14 16" xfId="13100"/>
    <cellStyle name="Примечание 14 17" xfId="9636"/>
    <cellStyle name="Примечание 14 18" xfId="14938"/>
    <cellStyle name="Примечание 14 2" xfId="1411"/>
    <cellStyle name="Примечание 14 2 10" xfId="14621"/>
    <cellStyle name="Примечание 14 2 11" xfId="8519"/>
    <cellStyle name="Примечание 14 2 12" xfId="12968"/>
    <cellStyle name="Примечание 14 2 13" xfId="10206"/>
    <cellStyle name="Примечание 14 2 14" xfId="9635"/>
    <cellStyle name="Примечание 14 2 15" xfId="15288"/>
    <cellStyle name="Примечание 14 2 2" xfId="1412"/>
    <cellStyle name="Примечание 14 2 2 10" xfId="9634"/>
    <cellStyle name="Примечание 14 2 2 11" xfId="15289"/>
    <cellStyle name="Примечание 14 2 2 2" xfId="8027"/>
    <cellStyle name="Примечание 14 2 2 3" xfId="10764"/>
    <cellStyle name="Примечание 14 2 2 4" xfId="12521"/>
    <cellStyle name="Примечание 14 2 2 5" xfId="13487"/>
    <cellStyle name="Примечание 14 2 2 6" xfId="14620"/>
    <cellStyle name="Примечание 14 2 2 7" xfId="8584"/>
    <cellStyle name="Примечание 14 2 2 8" xfId="12945"/>
    <cellStyle name="Примечание 14 2 2 9" xfId="10207"/>
    <cellStyle name="Примечание 14 2 3" xfId="1413"/>
    <cellStyle name="Примечание 14 2 3 10" xfId="15099"/>
    <cellStyle name="Примечание 14 2 3 11" xfId="15290"/>
    <cellStyle name="Примечание 14 2 3 2" xfId="8028"/>
    <cellStyle name="Примечание 14 2 3 3" xfId="10763"/>
    <cellStyle name="Примечание 14 2 3 4" xfId="8528"/>
    <cellStyle name="Примечание 14 2 3 5" xfId="12474"/>
    <cellStyle name="Примечание 14 2 3 6" xfId="14619"/>
    <cellStyle name="Примечание 14 2 3 7" xfId="1237"/>
    <cellStyle name="Примечание 14 2 3 8" xfId="13979"/>
    <cellStyle name="Примечание 14 2 3 9" xfId="9423"/>
    <cellStyle name="Примечание 14 2 4" xfId="1414"/>
    <cellStyle name="Примечание 14 2 4 10" xfId="15098"/>
    <cellStyle name="Примечание 14 2 4 11" xfId="15291"/>
    <cellStyle name="Примечание 14 2 4 2" xfId="8029"/>
    <cellStyle name="Примечание 14 2 4 3" xfId="10762"/>
    <cellStyle name="Примечание 14 2 4 4" xfId="8993"/>
    <cellStyle name="Примечание 14 2 4 5" xfId="13488"/>
    <cellStyle name="Примечание 14 2 4 6" xfId="14618"/>
    <cellStyle name="Примечание 14 2 4 7" xfId="12244"/>
    <cellStyle name="Примечание 14 2 4 8" xfId="13980"/>
    <cellStyle name="Примечание 14 2 4 9" xfId="8231"/>
    <cellStyle name="Примечание 14 2 5" xfId="1415"/>
    <cellStyle name="Примечание 14 2 5 10" xfId="12313"/>
    <cellStyle name="Примечание 14 2 5 11" xfId="15292"/>
    <cellStyle name="Примечание 14 2 5 2" xfId="8030"/>
    <cellStyle name="Примечание 14 2 5 3" xfId="10761"/>
    <cellStyle name="Примечание 14 2 5 4" xfId="13059"/>
    <cellStyle name="Примечание 14 2 5 5" xfId="13489"/>
    <cellStyle name="Примечание 14 2 5 6" xfId="14617"/>
    <cellStyle name="Примечание 14 2 5 7" xfId="7506"/>
    <cellStyle name="Примечание 14 2 5 8" xfId="13981"/>
    <cellStyle name="Примечание 14 2 5 9" xfId="8232"/>
    <cellStyle name="Примечание 14 2 6" xfId="8026"/>
    <cellStyle name="Примечание 14 2 7" xfId="10765"/>
    <cellStyle name="Примечание 14 2 8" xfId="10907"/>
    <cellStyle name="Примечание 14 2 9" xfId="13486"/>
    <cellStyle name="Примечание 14 3" xfId="1416"/>
    <cellStyle name="Примечание 14 3 10" xfId="13982"/>
    <cellStyle name="Примечание 14 3 11" xfId="10621"/>
    <cellStyle name="Примечание 14 3 12" xfId="9633"/>
    <cellStyle name="Примечание 14 3 13" xfId="15293"/>
    <cellStyle name="Примечание 14 3 2" xfId="1417"/>
    <cellStyle name="Примечание 14 3 2 10" xfId="9632"/>
    <cellStyle name="Примечание 14 3 2 11" xfId="14058"/>
    <cellStyle name="Примечание 14 3 2 2" xfId="8032"/>
    <cellStyle name="Примечание 14 3 2 3" xfId="7849"/>
    <cellStyle name="Примечание 14 3 2 4" xfId="12522"/>
    <cellStyle name="Примечание 14 3 2 5" xfId="13491"/>
    <cellStyle name="Примечание 14 3 2 6" xfId="14615"/>
    <cellStyle name="Примечание 14 3 2 7" xfId="13594"/>
    <cellStyle name="Примечание 14 3 2 8" xfId="13983"/>
    <cellStyle name="Примечание 14 3 2 9" xfId="9939"/>
    <cellStyle name="Примечание 14 3 3" xfId="1418"/>
    <cellStyle name="Примечание 14 3 3 10" xfId="12894"/>
    <cellStyle name="Примечание 14 3 3 11" xfId="14057"/>
    <cellStyle name="Примечание 14 3 3 2" xfId="8033"/>
    <cellStyle name="Примечание 14 3 3 3" xfId="7848"/>
    <cellStyle name="Примечание 14 3 3 4" xfId="1341"/>
    <cellStyle name="Примечание 14 3 3 5" xfId="13492"/>
    <cellStyle name="Примечание 14 3 3 6" xfId="14614"/>
    <cellStyle name="Примечание 14 3 3 7" xfId="13593"/>
    <cellStyle name="Примечание 14 3 3 8" xfId="13984"/>
    <cellStyle name="Примечание 14 3 3 9" xfId="9075"/>
    <cellStyle name="Примечание 14 3 4" xfId="8031"/>
    <cellStyle name="Примечание 14 3 5" xfId="10760"/>
    <cellStyle name="Примечание 14 3 6" xfId="7500"/>
    <cellStyle name="Примечание 14 3 7" xfId="13490"/>
    <cellStyle name="Примечание 14 3 8" xfId="14616"/>
    <cellStyle name="Примечание 14 3 9" xfId="13595"/>
    <cellStyle name="Примечание 14 4" xfId="1419"/>
    <cellStyle name="Примечание 14 4 10" xfId="12893"/>
    <cellStyle name="Примечание 14 4 11" xfId="13425"/>
    <cellStyle name="Примечание 14 4 2" xfId="8034"/>
    <cellStyle name="Примечание 14 4 3" xfId="10759"/>
    <cellStyle name="Примечание 14 4 4" xfId="8994"/>
    <cellStyle name="Примечание 14 4 5" xfId="13493"/>
    <cellStyle name="Примечание 14 4 6" xfId="14613"/>
    <cellStyle name="Примечание 14 4 7" xfId="12503"/>
    <cellStyle name="Примечание 14 4 8" xfId="13985"/>
    <cellStyle name="Примечание 14 4 9" xfId="13920"/>
    <cellStyle name="Примечание 14 5" xfId="1420"/>
    <cellStyle name="Примечание 14 5 10" xfId="7153"/>
    <cellStyle name="Примечание 14 5 11" xfId="7181"/>
    <cellStyle name="Примечание 14 5 2" xfId="8035"/>
    <cellStyle name="Примечание 14 5 3" xfId="10758"/>
    <cellStyle name="Примечание 14 5 4" xfId="12523"/>
    <cellStyle name="Примечание 14 5 5" xfId="8987"/>
    <cellStyle name="Примечание 14 5 6" xfId="14612"/>
    <cellStyle name="Примечание 14 5 7" xfId="14700"/>
    <cellStyle name="Примечание 14 5 8" xfId="13986"/>
    <cellStyle name="Примечание 14 5 9" xfId="9752"/>
    <cellStyle name="Примечание 14 6" xfId="1421"/>
    <cellStyle name="Примечание 14 6 10" xfId="12892"/>
    <cellStyle name="Примечание 14 6 11" xfId="15294"/>
    <cellStyle name="Примечание 14 6 2" xfId="8036"/>
    <cellStyle name="Примечание 14 6 3" xfId="10757"/>
    <cellStyle name="Примечание 14 6 4" xfId="13058"/>
    <cellStyle name="Примечание 14 6 5" xfId="8504"/>
    <cellStyle name="Примечание 14 6 6" xfId="14611"/>
    <cellStyle name="Примечание 14 6 7" xfId="13592"/>
    <cellStyle name="Примечание 14 6 8" xfId="7322"/>
    <cellStyle name="Примечание 14 6 9" xfId="7730"/>
    <cellStyle name="Примечание 14 7" xfId="1422"/>
    <cellStyle name="Примечание 14 7 10" xfId="15456"/>
    <cellStyle name="Примечание 14 7 11" xfId="15295"/>
    <cellStyle name="Примечание 14 7 2" xfId="8037"/>
    <cellStyle name="Примечание 14 7 3" xfId="10756"/>
    <cellStyle name="Примечание 14 7 4" xfId="1340"/>
    <cellStyle name="Примечание 14 7 5" xfId="8503"/>
    <cellStyle name="Примечание 14 7 6" xfId="14610"/>
    <cellStyle name="Примечание 14 7 7" xfId="12033"/>
    <cellStyle name="Примечание 14 7 8" xfId="13603"/>
    <cellStyle name="Примечание 14 7 9" xfId="13568"/>
    <cellStyle name="Примечание 14 8" xfId="1423"/>
    <cellStyle name="Примечание 14 8 10" xfId="15457"/>
    <cellStyle name="Примечание 14 8 11" xfId="15296"/>
    <cellStyle name="Примечание 14 8 2" xfId="8038"/>
    <cellStyle name="Примечание 14 8 3" xfId="10755"/>
    <cellStyle name="Примечание 14 8 4" xfId="8933"/>
    <cellStyle name="Примечание 14 8 5" xfId="8502"/>
    <cellStyle name="Примечание 14 8 6" xfId="12670"/>
    <cellStyle name="Примечание 14 8 7" xfId="9814"/>
    <cellStyle name="Примечание 14 8 8" xfId="13604"/>
    <cellStyle name="Примечание 14 8 9" xfId="14306"/>
    <cellStyle name="Примечание 14 9" xfId="8025"/>
    <cellStyle name="Примечание 2" xfId="1424"/>
    <cellStyle name="Примечание 2 10" xfId="1425"/>
    <cellStyle name="Примечание 2 10 10" xfId="15096"/>
    <cellStyle name="Примечание 2 10 11" xfId="15298"/>
    <cellStyle name="Примечание 2 10 2" xfId="8040"/>
    <cellStyle name="Примечание 2 10 3" xfId="10753"/>
    <cellStyle name="Примечание 2 10 4" xfId="12524"/>
    <cellStyle name="Примечание 2 10 5" xfId="8986"/>
    <cellStyle name="Примечание 2 10 6" xfId="13877"/>
    <cellStyle name="Примечание 2 10 7" xfId="14373"/>
    <cellStyle name="Примечание 2 10 8" xfId="13987"/>
    <cellStyle name="Примечание 2 10 9" xfId="13567"/>
    <cellStyle name="Примечание 2 11" xfId="8039"/>
    <cellStyle name="Примечание 2 12" xfId="10754"/>
    <cellStyle name="Примечание 2 13" xfId="8995"/>
    <cellStyle name="Примечание 2 14" xfId="12473"/>
    <cellStyle name="Примечание 2 15" xfId="13876"/>
    <cellStyle name="Примечание 2 16" xfId="13591"/>
    <cellStyle name="Примечание 2 17" xfId="9926"/>
    <cellStyle name="Примечание 2 18" xfId="14305"/>
    <cellStyle name="Примечание 2 19" xfId="15097"/>
    <cellStyle name="Примечание 2 2" xfId="1426"/>
    <cellStyle name="Примечание 2 2 10" xfId="8041"/>
    <cellStyle name="Примечание 2 2 11" xfId="10752"/>
    <cellStyle name="Примечание 2 2 12" xfId="1337"/>
    <cellStyle name="Примечание 2 2 13" xfId="8501"/>
    <cellStyle name="Примечание 2 2 14" xfId="13878"/>
    <cellStyle name="Примечание 2 2 15" xfId="13807"/>
    <cellStyle name="Примечание 2 2 16" xfId="13988"/>
    <cellStyle name="Примечание 2 2 17" xfId="13919"/>
    <cellStyle name="Примечание 2 2 18" xfId="14111"/>
    <cellStyle name="Примечание 2 2 19" xfId="14056"/>
    <cellStyle name="Примечание 2 2 2" xfId="1427"/>
    <cellStyle name="Примечание 2 2 2 10" xfId="10751"/>
    <cellStyle name="Примечание 2 2 2 11" xfId="8996"/>
    <cellStyle name="Примечание 2 2 2 12" xfId="8500"/>
    <cellStyle name="Примечание 2 2 2 13" xfId="13879"/>
    <cellStyle name="Примечание 2 2 2 14" xfId="13590"/>
    <cellStyle name="Примечание 2 2 2 15" xfId="13989"/>
    <cellStyle name="Примечание 2 2 2 16" xfId="13918"/>
    <cellStyle name="Примечание 2 2 2 17" xfId="12891"/>
    <cellStyle name="Примечание 2 2 2 18" xfId="14055"/>
    <cellStyle name="Примечание 2 2 2 2" xfId="1428"/>
    <cellStyle name="Примечание 2 2 2 2 10" xfId="13880"/>
    <cellStyle name="Примечание 2 2 2 2 11" xfId="12245"/>
    <cellStyle name="Примечание 2 2 2 2 12" xfId="13990"/>
    <cellStyle name="Примечание 2 2 2 2 13" xfId="13566"/>
    <cellStyle name="Примечание 2 2 2 2 14" xfId="8696"/>
    <cellStyle name="Примечание 2 2 2 2 15" xfId="15299"/>
    <cellStyle name="Примечание 2 2 2 2 2" xfId="1429"/>
    <cellStyle name="Примечание 2 2 2 2 2 10" xfId="12890"/>
    <cellStyle name="Примечание 2 2 2 2 2 11" xfId="15300"/>
    <cellStyle name="Примечание 2 2 2 2 2 2" xfId="8044"/>
    <cellStyle name="Примечание 2 2 2 2 2 3" xfId="7847"/>
    <cellStyle name="Примечание 2 2 2 2 2 4" xfId="1335"/>
    <cellStyle name="Примечание 2 2 2 2 2 5" xfId="9916"/>
    <cellStyle name="Примечание 2 2 2 2 2 6" xfId="14609"/>
    <cellStyle name="Примечание 2 2 2 2 2 7" xfId="14701"/>
    <cellStyle name="Примечание 2 2 2 2 2 8" xfId="13991"/>
    <cellStyle name="Примечание 2 2 2 2 2 9" xfId="7411"/>
    <cellStyle name="Примечание 2 2 2 2 3" xfId="1430"/>
    <cellStyle name="Примечание 2 2 2 2 3 10" xfId="12312"/>
    <cellStyle name="Примечание 2 2 2 2 3 11" xfId="15301"/>
    <cellStyle name="Примечание 2 2 2 2 3 2" xfId="8045"/>
    <cellStyle name="Примечание 2 2 2 2 3 3" xfId="10749"/>
    <cellStyle name="Примечание 2 2 2 2 3 4" xfId="12526"/>
    <cellStyle name="Примечание 2 2 2 2 3 5" xfId="9915"/>
    <cellStyle name="Примечание 2 2 2 2 3 6" xfId="14608"/>
    <cellStyle name="Примечание 2 2 2 2 3 7" xfId="12246"/>
    <cellStyle name="Примечание 2 2 2 2 3 8" xfId="13992"/>
    <cellStyle name="Примечание 2 2 2 2 3 9" xfId="7412"/>
    <cellStyle name="Примечание 2 2 2 2 4" xfId="1431"/>
    <cellStyle name="Примечание 2 2 2 2 4 10" xfId="11288"/>
    <cellStyle name="Примечание 2 2 2 2 4 11" xfId="15302"/>
    <cellStyle name="Примечание 2 2 2 2 4 2" xfId="8046"/>
    <cellStyle name="Примечание 2 2 2 2 4 3" xfId="10748"/>
    <cellStyle name="Примечание 2 2 2 2 4 4" xfId="12527"/>
    <cellStyle name="Примечание 2 2 2 2 4 5" xfId="9914"/>
    <cellStyle name="Примечание 2 2 2 2 4 6" xfId="14607"/>
    <cellStyle name="Примечание 2 2 2 2 4 7" xfId="13589"/>
    <cellStyle name="Примечание 2 2 2 2 4 8" xfId="13993"/>
    <cellStyle name="Примечание 2 2 2 2 4 9" xfId="13565"/>
    <cellStyle name="Примечание 2 2 2 2 5" xfId="1432"/>
    <cellStyle name="Примечание 2 2 2 2 5 10" xfId="13625"/>
    <cellStyle name="Примечание 2 2 2 2 5 11" xfId="15785"/>
    <cellStyle name="Примечание 2 2 2 2 5 2" xfId="8047"/>
    <cellStyle name="Примечание 2 2 2 2 5 3" xfId="10747"/>
    <cellStyle name="Примечание 2 2 2 2 5 4" xfId="13057"/>
    <cellStyle name="Примечание 2 2 2 2 5 5" xfId="9913"/>
    <cellStyle name="Примечание 2 2 2 2 5 6" xfId="14606"/>
    <cellStyle name="Примечание 2 2 2 2 5 7" xfId="13588"/>
    <cellStyle name="Примечание 2 2 2 2 5 8" xfId="13994"/>
    <cellStyle name="Примечание 2 2 2 2 5 9" xfId="13917"/>
    <cellStyle name="Примечание 2 2 2 2 6" xfId="8043"/>
    <cellStyle name="Примечание 2 2 2 2 7" xfId="10750"/>
    <cellStyle name="Примечание 2 2 2 2 8" xfId="12525"/>
    <cellStyle name="Примечание 2 2 2 2 9" xfId="8499"/>
    <cellStyle name="Примечание 2 2 2 3" xfId="1433"/>
    <cellStyle name="Примечание 2 2 2 3 10" xfId="13995"/>
    <cellStyle name="Примечание 2 2 2 3 11" xfId="14304"/>
    <cellStyle name="Примечание 2 2 2 3 12" xfId="12584"/>
    <cellStyle name="Примечание 2 2 2 3 13" xfId="15303"/>
    <cellStyle name="Примечание 2 2 2 3 2" xfId="1434"/>
    <cellStyle name="Примечание 2 2 2 3 2 10" xfId="15458"/>
    <cellStyle name="Примечание 2 2 2 3 2 11" xfId="13424"/>
    <cellStyle name="Примечание 2 2 2 3 2 2" xfId="8049"/>
    <cellStyle name="Примечание 2 2 2 3 2 3" xfId="8429"/>
    <cellStyle name="Примечание 2 2 2 3 2 4" xfId="13056"/>
    <cellStyle name="Примечание 2 2 2 3 2 5" xfId="9911"/>
    <cellStyle name="Примечание 2 2 2 3 2 6" xfId="14604"/>
    <cellStyle name="Примечание 2 2 2 3 2 7" xfId="13587"/>
    <cellStyle name="Примечание 2 2 2 3 2 8" xfId="8222"/>
    <cellStyle name="Примечание 2 2 2 3 2 9" xfId="13916"/>
    <cellStyle name="Примечание 2 2 2 3 3" xfId="1435"/>
    <cellStyle name="Примечание 2 2 2 3 3 10" xfId="12311"/>
    <cellStyle name="Примечание 2 2 2 3 3 11" xfId="15304"/>
    <cellStyle name="Примечание 2 2 2 3 3 2" xfId="8050"/>
    <cellStyle name="Примечание 2 2 2 3 3 3" xfId="7846"/>
    <cellStyle name="Примечание 2 2 2 3 3 4" xfId="13055"/>
    <cellStyle name="Примечание 2 2 2 3 3 5" xfId="9910"/>
    <cellStyle name="Примечание 2 2 2 3 3 6" xfId="14603"/>
    <cellStyle name="Примечание 2 2 2 3 3 7" xfId="12247"/>
    <cellStyle name="Примечание 2 2 2 3 3 8" xfId="13996"/>
    <cellStyle name="Примечание 2 2 2 3 3 9" xfId="13564"/>
    <cellStyle name="Примечание 2 2 2 3 4" xfId="8048"/>
    <cellStyle name="Примечание 2 2 2 3 5" xfId="10746"/>
    <cellStyle name="Примечание 2 2 2 3 6" xfId="7508"/>
    <cellStyle name="Примечание 2 2 2 3 7" xfId="9912"/>
    <cellStyle name="Примечание 2 2 2 3 8" xfId="14605"/>
    <cellStyle name="Примечание 2 2 2 3 9" xfId="12579"/>
    <cellStyle name="Примечание 2 2 2 4" xfId="1436"/>
    <cellStyle name="Примечание 2 2 2 4 10" xfId="12889"/>
    <cellStyle name="Примечание 2 2 2 4 11" xfId="15305"/>
    <cellStyle name="Примечание 2 2 2 4 2" xfId="8051"/>
    <cellStyle name="Примечание 2 2 2 4 3" xfId="10745"/>
    <cellStyle name="Примечание 2 2 2 4 4" xfId="13054"/>
    <cellStyle name="Примечание 2 2 2 4 5" xfId="9909"/>
    <cellStyle name="Примечание 2 2 2 4 6" xfId="14602"/>
    <cellStyle name="Примечание 2 2 2 4 7" xfId="12248"/>
    <cellStyle name="Примечание 2 2 2 4 8" xfId="13997"/>
    <cellStyle name="Примечание 2 2 2 4 9" xfId="13563"/>
    <cellStyle name="Примечание 2 2 2 5" xfId="1437"/>
    <cellStyle name="Примечание 2 2 2 5 10" xfId="7516"/>
    <cellStyle name="Примечание 2 2 2 5 11" xfId="15306"/>
    <cellStyle name="Примечание 2 2 2 5 2" xfId="8052"/>
    <cellStyle name="Примечание 2 2 2 5 3" xfId="10744"/>
    <cellStyle name="Примечание 2 2 2 5 4" xfId="8529"/>
    <cellStyle name="Примечание 2 2 2 5 5" xfId="9908"/>
    <cellStyle name="Примечание 2 2 2 5 6" xfId="14601"/>
    <cellStyle name="Примечание 2 2 2 5 7" xfId="14702"/>
    <cellStyle name="Примечание 2 2 2 5 8" xfId="9925"/>
    <cellStyle name="Примечание 2 2 2 5 9" xfId="9427"/>
    <cellStyle name="Примечание 2 2 2 6" xfId="1438"/>
    <cellStyle name="Примечание 2 2 2 6 10" xfId="12583"/>
    <cellStyle name="Примечание 2 2 2 6 11" xfId="13735"/>
    <cellStyle name="Примечание 2 2 2 6 2" xfId="8053"/>
    <cellStyle name="Примечание 2 2 2 6 3" xfId="7845"/>
    <cellStyle name="Примечание 2 2 2 6 4" xfId="12528"/>
    <cellStyle name="Примечание 2 2 2 6 5" xfId="9907"/>
    <cellStyle name="Примечание 2 2 2 6 6" xfId="14600"/>
    <cellStyle name="Примечание 2 2 2 6 7" xfId="14703"/>
    <cellStyle name="Примечание 2 2 2 6 8" xfId="13998"/>
    <cellStyle name="Примечание 2 2 2 6 9" xfId="8608"/>
    <cellStyle name="Примечание 2 2 2 7" xfId="1439"/>
    <cellStyle name="Примечание 2 2 2 7 10" xfId="12096"/>
    <cellStyle name="Примечание 2 2 2 7 11" xfId="13734"/>
    <cellStyle name="Примечание 2 2 2 7 2" xfId="8054"/>
    <cellStyle name="Примечание 2 2 2 7 3" xfId="10743"/>
    <cellStyle name="Примечание 2 2 2 7 4" xfId="13053"/>
    <cellStyle name="Примечание 2 2 2 7 5" xfId="7316"/>
    <cellStyle name="Примечание 2 2 2 7 6" xfId="14599"/>
    <cellStyle name="Примечание 2 2 2 7 7" xfId="12249"/>
    <cellStyle name="Примечание 2 2 2 7 8" xfId="14951"/>
    <cellStyle name="Примечание 2 2 2 7 9" xfId="13562"/>
    <cellStyle name="Примечание 2 2 2 8" xfId="1440"/>
    <cellStyle name="Примечание 2 2 2 8 10" xfId="15459"/>
    <cellStyle name="Примечание 2 2 2 8 11" xfId="8640"/>
    <cellStyle name="Примечание 2 2 2 8 2" xfId="8055"/>
    <cellStyle name="Примечание 2 2 2 8 3" xfId="10742"/>
    <cellStyle name="Примечание 2 2 2 8 4" xfId="12529"/>
    <cellStyle name="Примечание 2 2 2 8 5" xfId="9906"/>
    <cellStyle name="Примечание 2 2 2 8 6" xfId="14598"/>
    <cellStyle name="Примечание 2 2 2 8 7" xfId="13586"/>
    <cellStyle name="Примечание 2 2 2 8 8" xfId="9360"/>
    <cellStyle name="Примечание 2 2 2 8 9" xfId="13561"/>
    <cellStyle name="Примечание 2 2 2 9" xfId="8042"/>
    <cellStyle name="Примечание 2 2 3" xfId="1441"/>
    <cellStyle name="Примечание 2 2 3 10" xfId="14597"/>
    <cellStyle name="Примечание 2 2 3 11" xfId="13585"/>
    <cellStyle name="Примечание 2 2 3 12" xfId="13999"/>
    <cellStyle name="Примечание 2 2 3 13" xfId="13099"/>
    <cellStyle name="Примечание 2 2 3 14" xfId="12888"/>
    <cellStyle name="Примечание 2 2 3 15" xfId="8641"/>
    <cellStyle name="Примечание 2 2 3 2" xfId="1442"/>
    <cellStyle name="Примечание 2 2 3 2 10" xfId="13655"/>
    <cellStyle name="Примечание 2 2 3 2 11" xfId="12093"/>
    <cellStyle name="Примечание 2 2 3 2 2" xfId="8057"/>
    <cellStyle name="Примечание 2 2 3 2 3" xfId="10740"/>
    <cellStyle name="Примечание 2 2 3 2 4" xfId="12531"/>
    <cellStyle name="Примечание 2 2 3 2 5" xfId="9904"/>
    <cellStyle name="Примечание 2 2 3 2 6" xfId="14596"/>
    <cellStyle name="Примечание 2 2 3 2 7" xfId="13584"/>
    <cellStyle name="Примечание 2 2 3 2 8" xfId="7321"/>
    <cellStyle name="Примечание 2 2 3 2 9" xfId="13560"/>
    <cellStyle name="Примечание 2 2 3 3" xfId="1443"/>
    <cellStyle name="Примечание 2 2 3 3 10" xfId="15460"/>
    <cellStyle name="Примечание 2 2 3 3 11" xfId="8642"/>
    <cellStyle name="Примечание 2 2 3 3 2" xfId="8058"/>
    <cellStyle name="Примечание 2 2 3 3 3" xfId="10739"/>
    <cellStyle name="Примечание 2 2 3 3 4" xfId="13635"/>
    <cellStyle name="Примечание 2 2 3 3 5" xfId="9903"/>
    <cellStyle name="Примечание 2 2 3 3 6" xfId="14595"/>
    <cellStyle name="Примечание 2 2 3 3 7" xfId="10187"/>
    <cellStyle name="Примечание 2 2 3 3 8" xfId="9359"/>
    <cellStyle name="Примечание 2 2 3 3 9" xfId="13559"/>
    <cellStyle name="Примечание 2 2 3 4" xfId="1444"/>
    <cellStyle name="Примечание 2 2 3 4 10" xfId="13656"/>
    <cellStyle name="Примечание 2 2 3 4 11" xfId="10990"/>
    <cellStyle name="Примечание 2 2 3 4 2" xfId="8059"/>
    <cellStyle name="Примечание 2 2 3 4 3" xfId="10738"/>
    <cellStyle name="Примечание 2 2 3 4 4" xfId="13634"/>
    <cellStyle name="Примечание 2 2 3 4 5" xfId="9902"/>
    <cellStyle name="Примечание 2 2 3 4 6" xfId="14594"/>
    <cellStyle name="Примечание 2 2 3 4 7" xfId="13583"/>
    <cellStyle name="Примечание 2 2 3 4 8" xfId="14000"/>
    <cellStyle name="Примечание 2 2 3 4 9" xfId="8609"/>
    <cellStyle name="Примечание 2 2 3 5" xfId="1445"/>
    <cellStyle name="Примечание 2 2 3 5 10" xfId="14112"/>
    <cellStyle name="Примечание 2 2 3 5 11" xfId="13897"/>
    <cellStyle name="Примечание 2 2 3 5 2" xfId="8060"/>
    <cellStyle name="Примечание 2 2 3 5 3" xfId="10737"/>
    <cellStyle name="Примечание 2 2 3 5 4" xfId="13632"/>
    <cellStyle name="Примечание 2 2 3 5 5" xfId="7315"/>
    <cellStyle name="Примечание 2 2 3 5 6" xfId="14593"/>
    <cellStyle name="Примечание 2 2 3 5 7" xfId="13582"/>
    <cellStyle name="Примечание 2 2 3 5 8" xfId="14001"/>
    <cellStyle name="Примечание 2 2 3 5 9" xfId="14303"/>
    <cellStyle name="Примечание 2 2 3 6" xfId="8056"/>
    <cellStyle name="Примечание 2 2 3 7" xfId="10741"/>
    <cellStyle name="Примечание 2 2 3 8" xfId="12530"/>
    <cellStyle name="Примечание 2 2 3 9" xfId="9905"/>
    <cellStyle name="Примечание 2 2 4" xfId="1446"/>
    <cellStyle name="Примечание 2 2 4 10" xfId="7319"/>
    <cellStyle name="Примечание 2 2 4 11" xfId="13915"/>
    <cellStyle name="Примечание 2 2 4 12" xfId="12310"/>
    <cellStyle name="Примечание 2 2 4 13" xfId="14054"/>
    <cellStyle name="Примечание 2 2 4 2" xfId="1447"/>
    <cellStyle name="Примечание 2 2 4 2 10" xfId="15095"/>
    <cellStyle name="Примечание 2 2 4 2 11" xfId="15784"/>
    <cellStyle name="Примечание 2 2 4 2 2" xfId="8062"/>
    <cellStyle name="Примечание 2 2 4 2 3" xfId="7843"/>
    <cellStyle name="Примечание 2 2 4 2 4" xfId="13630"/>
    <cellStyle name="Примечание 2 2 4 2 5" xfId="11535"/>
    <cellStyle name="Примечание 2 2 4 2 6" xfId="14591"/>
    <cellStyle name="Примечание 2 2 4 2 7" xfId="14712"/>
    <cellStyle name="Примечание 2 2 4 2 8" xfId="9922"/>
    <cellStyle name="Примечание 2 2 4 2 9" xfId="13914"/>
    <cellStyle name="Примечание 2 2 4 3" xfId="1448"/>
    <cellStyle name="Примечание 2 2 4 3 10" xfId="15094"/>
    <cellStyle name="Примечание 2 2 4 3 11" xfId="8643"/>
    <cellStyle name="Примечание 2 2 4 3 2" xfId="8063"/>
    <cellStyle name="Примечание 2 2 4 3 3" xfId="10736"/>
    <cellStyle name="Примечание 2 2 4 3 4" xfId="13633"/>
    <cellStyle name="Примечание 2 2 4 3 5" xfId="9900"/>
    <cellStyle name="Примечание 2 2 4 3 6" xfId="14590"/>
    <cellStyle name="Примечание 2 2 4 3 7" xfId="12250"/>
    <cellStyle name="Примечание 2 2 4 3 8" xfId="9921"/>
    <cellStyle name="Примечание 2 2 4 3 9" xfId="14276"/>
    <cellStyle name="Примечание 2 2 4 4" xfId="8061"/>
    <cellStyle name="Примечание 2 2 4 5" xfId="7844"/>
    <cellStyle name="Примечание 2 2 4 6" xfId="13631"/>
    <cellStyle name="Примечание 2 2 4 7" xfId="9901"/>
    <cellStyle name="Примечание 2 2 4 8" xfId="14592"/>
    <cellStyle name="Примечание 2 2 4 9" xfId="14711"/>
    <cellStyle name="Примечание 2 2 5" xfId="1449"/>
    <cellStyle name="Примечание 2 2 5 10" xfId="14113"/>
    <cellStyle name="Примечание 2 2 5 11" xfId="8644"/>
    <cellStyle name="Примечание 2 2 5 2" xfId="8064"/>
    <cellStyle name="Примечание 2 2 5 3" xfId="10735"/>
    <cellStyle name="Примечание 2 2 5 4" xfId="13052"/>
    <cellStyle name="Примечание 2 2 5 5" xfId="9899"/>
    <cellStyle name="Примечание 2 2 5 6" xfId="14589"/>
    <cellStyle name="Примечание 2 2 5 7" xfId="12251"/>
    <cellStyle name="Примечание 2 2 5 8" xfId="11933"/>
    <cellStyle name="Примечание 2 2 5 9" xfId="9450"/>
    <cellStyle name="Примечание 2 2 6" xfId="1450"/>
    <cellStyle name="Примечание 2 2 6 10" xfId="13626"/>
    <cellStyle name="Примечание 2 2 6 11" xfId="11564"/>
    <cellStyle name="Примечание 2 2 6 2" xfId="8065"/>
    <cellStyle name="Примечание 2 2 6 3" xfId="10734"/>
    <cellStyle name="Примечание 2 2 6 4" xfId="13051"/>
    <cellStyle name="Примечание 2 2 6 5" xfId="9898"/>
    <cellStyle name="Примечание 2 2 6 6" xfId="14588"/>
    <cellStyle name="Примечание 2 2 6 7" xfId="13799"/>
    <cellStyle name="Примечание 2 2 6 8" xfId="14002"/>
    <cellStyle name="Примечание 2 2 6 9" xfId="9753"/>
    <cellStyle name="Примечание 2 2 7" xfId="1451"/>
    <cellStyle name="Примечание 2 2 7 10" xfId="15461"/>
    <cellStyle name="Примечание 2 2 7 11" xfId="7535"/>
    <cellStyle name="Примечание 2 2 7 2" xfId="8066"/>
    <cellStyle name="Примечание 2 2 7 3" xfId="10733"/>
    <cellStyle name="Примечание 2 2 7 4" xfId="7501"/>
    <cellStyle name="Примечание 2 2 7 5" xfId="11934"/>
    <cellStyle name="Примечание 2 2 7 6" xfId="14587"/>
    <cellStyle name="Примечание 2 2 7 7" xfId="14713"/>
    <cellStyle name="Примечание 2 2 7 8" xfId="9358"/>
    <cellStyle name="Примечание 2 2 7 9" xfId="7218"/>
    <cellStyle name="Примечание 2 2 8" xfId="1452"/>
    <cellStyle name="Примечание 2 2 8 10" xfId="15462"/>
    <cellStyle name="Примечание 2 2 8 11" xfId="8645"/>
    <cellStyle name="Примечание 2 2 8 2" xfId="8067"/>
    <cellStyle name="Примечание 2 2 8 3" xfId="10732"/>
    <cellStyle name="Примечание 2 2 8 4" xfId="12532"/>
    <cellStyle name="Примечание 2 2 8 5" xfId="11935"/>
    <cellStyle name="Примечание 2 2 8 6" xfId="14586"/>
    <cellStyle name="Примечание 2 2 8 7" xfId="8467"/>
    <cellStyle name="Примечание 2 2 8 8" xfId="9357"/>
    <cellStyle name="Примечание 2 2 8 9" xfId="12262"/>
    <cellStyle name="Примечание 2 2 9" xfId="1453"/>
    <cellStyle name="Примечание 2 2 9 10" xfId="14114"/>
    <cellStyle name="Примечание 2 2 9 11" xfId="12092"/>
    <cellStyle name="Примечание 2 2 9 2" xfId="8068"/>
    <cellStyle name="Примечание 2 2 9 3" xfId="10731"/>
    <cellStyle name="Примечание 2 2 9 4" xfId="12533"/>
    <cellStyle name="Примечание 2 2 9 5" xfId="9897"/>
    <cellStyle name="Примечание 2 2 9 6" xfId="14585"/>
    <cellStyle name="Примечание 2 2 9 7" xfId="14714"/>
    <cellStyle name="Примечание 2 2 9 8" xfId="14363"/>
    <cellStyle name="Примечание 2 2 9 9" xfId="12263"/>
    <cellStyle name="Примечание 2 20" xfId="15297"/>
    <cellStyle name="Примечание 2 3" xfId="1454"/>
    <cellStyle name="Примечание 2 3 10" xfId="10730"/>
    <cellStyle name="Примечание 2 3 11" xfId="13050"/>
    <cellStyle name="Примечание 2 3 12" xfId="11967"/>
    <cellStyle name="Примечание 2 3 13" xfId="12669"/>
    <cellStyle name="Примечание 2 3 14" xfId="13798"/>
    <cellStyle name="Примечание 2 3 15" xfId="13396"/>
    <cellStyle name="Примечание 2 3 16" xfId="14421"/>
    <cellStyle name="Примечание 2 3 17" xfId="14115"/>
    <cellStyle name="Примечание 2 3 18" xfId="15783"/>
    <cellStyle name="Примечание 2 3 2" xfId="1455"/>
    <cellStyle name="Примечание 2 3 2 10" xfId="13881"/>
    <cellStyle name="Примечание 2 3 2 11" xfId="13797"/>
    <cellStyle name="Примечание 2 3 2 12" xfId="12397"/>
    <cellStyle name="Примечание 2 3 2 13" xfId="13913"/>
    <cellStyle name="Примечание 2 3 2 14" xfId="14116"/>
    <cellStyle name="Примечание 2 3 2 15" xfId="15782"/>
    <cellStyle name="Примечание 2 3 2 2" xfId="1456"/>
    <cellStyle name="Примечание 2 3 2 2 10" xfId="12309"/>
    <cellStyle name="Примечание 2 3 2 2 11" xfId="15781"/>
    <cellStyle name="Примечание 2 3 2 2 2" xfId="8071"/>
    <cellStyle name="Примечание 2 3 2 2 3" xfId="7827"/>
    <cellStyle name="Примечание 2 3 2 2 4" xfId="13048"/>
    <cellStyle name="Примечание 2 3 2 2 5" xfId="11534"/>
    <cellStyle name="Примечание 2 3 2 2 6" xfId="14584"/>
    <cellStyle name="Примечание 2 3 2 2 7" xfId="14715"/>
    <cellStyle name="Примечание 2 3 2 2 8" xfId="14003"/>
    <cellStyle name="Примечание 2 3 2 2 9" xfId="13912"/>
    <cellStyle name="Примечание 2 3 2 3" xfId="1457"/>
    <cellStyle name="Примечание 2 3 2 3 10" xfId="12887"/>
    <cellStyle name="Примечание 2 3 2 3 11" xfId="15780"/>
    <cellStyle name="Примечание 2 3 2 3 2" xfId="8072"/>
    <cellStyle name="Примечание 2 3 2 3 3" xfId="10729"/>
    <cellStyle name="Примечание 2 3 2 3 4" xfId="13047"/>
    <cellStyle name="Примечание 2 3 2 3 5" xfId="11533"/>
    <cellStyle name="Примечание 2 3 2 3 6" xfId="14583"/>
    <cellStyle name="Примечание 2 3 2 3 7" xfId="13796"/>
    <cellStyle name="Примечание 2 3 2 3 8" xfId="13397"/>
    <cellStyle name="Примечание 2 3 2 3 9" xfId="13911"/>
    <cellStyle name="Примечание 2 3 2 4" xfId="1458"/>
    <cellStyle name="Примечание 2 3 2 4 10" xfId="14117"/>
    <cellStyle name="Примечание 2 3 2 4 11" xfId="15779"/>
    <cellStyle name="Примечание 2 3 2 4 2" xfId="8073"/>
    <cellStyle name="Примечание 2 3 2 4 3" xfId="10728"/>
    <cellStyle name="Примечание 2 3 2 4 4" xfId="13046"/>
    <cellStyle name="Примечание 2 3 2 4 5" xfId="11968"/>
    <cellStyle name="Примечание 2 3 2 4 6" xfId="13882"/>
    <cellStyle name="Примечание 2 3 2 4 7" xfId="13581"/>
    <cellStyle name="Примечание 2 3 2 4 8" xfId="13398"/>
    <cellStyle name="Примечание 2 3 2 4 9" xfId="13910"/>
    <cellStyle name="Примечание 2 3 2 5" xfId="1459"/>
    <cellStyle name="Примечание 2 3 2 5 10" xfId="13428"/>
    <cellStyle name="Примечание 2 3 2 5 11" xfId="15778"/>
    <cellStyle name="Примечание 2 3 2 5 2" xfId="8074"/>
    <cellStyle name="Примечание 2 3 2 5 3" xfId="7826"/>
    <cellStyle name="Примечание 2 3 2 5 4" xfId="13045"/>
    <cellStyle name="Примечание 2 3 2 5 5" xfId="12943"/>
    <cellStyle name="Примечание 2 3 2 5 6" xfId="9792"/>
    <cellStyle name="Примечание 2 3 2 5 7" xfId="14716"/>
    <cellStyle name="Примечание 2 3 2 5 8" xfId="12073"/>
    <cellStyle name="Примечание 2 3 2 5 9" xfId="15184"/>
    <cellStyle name="Примечание 2 3 2 6" xfId="8070"/>
    <cellStyle name="Примечание 2 3 2 7" xfId="7828"/>
    <cellStyle name="Примечание 2 3 2 8" xfId="13049"/>
    <cellStyle name="Примечание 2 3 2 9" xfId="9892"/>
    <cellStyle name="Примечание 2 3 3" xfId="1460"/>
    <cellStyle name="Примечание 2 3 3 10" xfId="13605"/>
    <cellStyle name="Примечание 2 3 3 11" xfId="15018"/>
    <cellStyle name="Примечание 2 3 3 12" xfId="15471"/>
    <cellStyle name="Примечание 2 3 3 13" xfId="8646"/>
    <cellStyle name="Примечание 2 3 3 2" xfId="1461"/>
    <cellStyle name="Примечание 2 3 3 2 10" xfId="15472"/>
    <cellStyle name="Примечание 2 3 3 2 11" xfId="8647"/>
    <cellStyle name="Примечание 2 3 3 2 2" xfId="8076"/>
    <cellStyle name="Примечание 2 3 3 2 3" xfId="10727"/>
    <cellStyle name="Примечание 2 3 3 2 4" xfId="13043"/>
    <cellStyle name="Примечание 2 3 3 2 5" xfId="12941"/>
    <cellStyle name="Примечание 2 3 3 2 6" xfId="14581"/>
    <cellStyle name="Примечание 2 3 3 2 7" xfId="13795"/>
    <cellStyle name="Примечание 2 3 3 2 8" xfId="9352"/>
    <cellStyle name="Примечание 2 3 3 2 9" xfId="8470"/>
    <cellStyle name="Примечание 2 3 3 3" xfId="1462"/>
    <cellStyle name="Примечание 2 3 3 3 10" xfId="13429"/>
    <cellStyle name="Примечание 2 3 3 3 11" xfId="7182"/>
    <cellStyle name="Примечание 2 3 3 3 2" xfId="8077"/>
    <cellStyle name="Примечание 2 3 3 3 3" xfId="7824"/>
    <cellStyle name="Примечание 2 3 3 3 4" xfId="13042"/>
    <cellStyle name="Примечание 2 3 3 3 5" xfId="12940"/>
    <cellStyle name="Примечание 2 3 3 3 6" xfId="14580"/>
    <cellStyle name="Примечание 2 3 3 3 7" xfId="14718"/>
    <cellStyle name="Примечание 2 3 3 3 8" xfId="14004"/>
    <cellStyle name="Примечание 2 3 3 3 9" xfId="7219"/>
    <cellStyle name="Примечание 2 3 3 4" xfId="8075"/>
    <cellStyle name="Примечание 2 3 3 5" xfId="7825"/>
    <cellStyle name="Примечание 2 3 3 6" xfId="13044"/>
    <cellStyle name="Примечание 2 3 3 7" xfId="12942"/>
    <cellStyle name="Примечание 2 3 3 8" xfId="14582"/>
    <cellStyle name="Примечание 2 3 3 9" xfId="14717"/>
    <cellStyle name="Примечание 2 3 4" xfId="1463"/>
    <cellStyle name="Примечание 2 3 4 10" xfId="13430"/>
    <cellStyle name="Примечание 2 3 4 11" xfId="13896"/>
    <cellStyle name="Примечание 2 3 4 2" xfId="8078"/>
    <cellStyle name="Примечание 2 3 4 3" xfId="7823"/>
    <cellStyle name="Примечание 2 3 4 4" xfId="13041"/>
    <cellStyle name="Примечание 2 3 4 5" xfId="12939"/>
    <cellStyle name="Примечание 2 3 4 6" xfId="14579"/>
    <cellStyle name="Примечание 2 3 4 7" xfId="14719"/>
    <cellStyle name="Примечание 2 3 4 8" xfId="8988"/>
    <cellStyle name="Примечание 2 3 4 9" xfId="12264"/>
    <cellStyle name="Примечание 2 3 5" xfId="1464"/>
    <cellStyle name="Примечание 2 3 5 10" xfId="15473"/>
    <cellStyle name="Примечание 2 3 5 11" xfId="13895"/>
    <cellStyle name="Примечание 2 3 5 2" xfId="8079"/>
    <cellStyle name="Примечание 2 3 5 3" xfId="7822"/>
    <cellStyle name="Примечание 2 3 5 4" xfId="13040"/>
    <cellStyle name="Примечание 2 3 5 5" xfId="11006"/>
    <cellStyle name="Примечание 2 3 5 6" xfId="14578"/>
    <cellStyle name="Примечание 2 3 5 7" xfId="13794"/>
    <cellStyle name="Примечание 2 3 5 8" xfId="13812"/>
    <cellStyle name="Примечание 2 3 5 9" xfId="15019"/>
    <cellStyle name="Примечание 2 3 6" xfId="1465"/>
    <cellStyle name="Примечание 2 3 6 10" xfId="15474"/>
    <cellStyle name="Примечание 2 3 6 11" xfId="15777"/>
    <cellStyle name="Примечание 2 3 6 2" xfId="8080"/>
    <cellStyle name="Примечание 2 3 6 3" xfId="7821"/>
    <cellStyle name="Примечание 2 3 6 4" xfId="13039"/>
    <cellStyle name="Примечание 2 3 6 5" xfId="11005"/>
    <cellStyle name="Примечание 2 3 6 6" xfId="14577"/>
    <cellStyle name="Примечание 2 3 6 7" xfId="14720"/>
    <cellStyle name="Примечание 2 3 6 8" xfId="13945"/>
    <cellStyle name="Примечание 2 3 6 9" xfId="13909"/>
    <cellStyle name="Примечание 2 3 7" xfId="1466"/>
    <cellStyle name="Примечание 2 3 7 10" xfId="12308"/>
    <cellStyle name="Примечание 2 3 7 11" xfId="15776"/>
    <cellStyle name="Примечание 2 3 7 2" xfId="8081"/>
    <cellStyle name="Примечание 2 3 7 3" xfId="7820"/>
    <cellStyle name="Примечание 2 3 7 4" xfId="13038"/>
    <cellStyle name="Примечание 2 3 7 5" xfId="8718"/>
    <cellStyle name="Примечание 2 3 7 6" xfId="14576"/>
    <cellStyle name="Примечание 2 3 7 7" xfId="14721"/>
    <cellStyle name="Примечание 2 3 7 8" xfId="14005"/>
    <cellStyle name="Примечание 2 3 7 9" xfId="13908"/>
    <cellStyle name="Примечание 2 3 8" xfId="1467"/>
    <cellStyle name="Примечание 2 3 8 10" xfId="15475"/>
    <cellStyle name="Примечание 2 3 8 11" xfId="15621"/>
    <cellStyle name="Примечание 2 3 8 2" xfId="8082"/>
    <cellStyle name="Примечание 2 3 8 3" xfId="10726"/>
    <cellStyle name="Примечание 2 3 8 4" xfId="13037"/>
    <cellStyle name="Примечание 2 3 8 5" xfId="8717"/>
    <cellStyle name="Примечание 2 3 8 6" xfId="14575"/>
    <cellStyle name="Примечание 2 3 8 7" xfId="13793"/>
    <cellStyle name="Примечание 2 3 8 8" xfId="9351"/>
    <cellStyle name="Примечание 2 3 8 9" xfId="9282"/>
    <cellStyle name="Примечание 2 3 9" xfId="8069"/>
    <cellStyle name="Примечание 2 3_ДДС_Прямой" xfId="6739"/>
    <cellStyle name="Примечание 2 4" xfId="1468"/>
    <cellStyle name="Примечание 2 4 10" xfId="14574"/>
    <cellStyle name="Примечание 2 4 11" xfId="14722"/>
    <cellStyle name="Примечание 2 4 12" xfId="14336"/>
    <cellStyle name="Примечание 2 4 13" xfId="9754"/>
    <cellStyle name="Примечание 2 4 14" xfId="15476"/>
    <cellStyle name="Примечание 2 4 15" xfId="9694"/>
    <cellStyle name="Примечание 2 4 2" xfId="1469"/>
    <cellStyle name="Примечание 2 4 2 10" xfId="15477"/>
    <cellStyle name="Примечание 2 4 2 11" xfId="8648"/>
    <cellStyle name="Примечание 2 4 2 2" xfId="8084"/>
    <cellStyle name="Примечание 2 4 2 3" xfId="7818"/>
    <cellStyle name="Примечание 2 4 2 4" xfId="7502"/>
    <cellStyle name="Примечание 2 4 2 5" xfId="8715"/>
    <cellStyle name="Примечание 2 4 2 6" xfId="14573"/>
    <cellStyle name="Примечание 2 4 2 7" xfId="13580"/>
    <cellStyle name="Примечание 2 4 2 8" xfId="13129"/>
    <cellStyle name="Примечание 2 4 2 9" xfId="15020"/>
    <cellStyle name="Примечание 2 4 3" xfId="1470"/>
    <cellStyle name="Примечание 2 4 3 10" xfId="15478"/>
    <cellStyle name="Примечание 2 4 3 11" xfId="10991"/>
    <cellStyle name="Примечание 2 4 3 2" xfId="8085"/>
    <cellStyle name="Примечание 2 4 3 3" xfId="7817"/>
    <cellStyle name="Примечание 2 4 3 4" xfId="8530"/>
    <cellStyle name="Примечание 2 4 3 5" xfId="8714"/>
    <cellStyle name="Примечание 2 4 3 6" xfId="14572"/>
    <cellStyle name="Примечание 2 4 3 7" xfId="14723"/>
    <cellStyle name="Примечание 2 4 3 8" xfId="9350"/>
    <cellStyle name="Примечание 2 4 3 9" xfId="12265"/>
    <cellStyle name="Примечание 2 4 4" xfId="1471"/>
    <cellStyle name="Примечание 2 4 4 10" xfId="12628"/>
    <cellStyle name="Примечание 2 4 4 11" xfId="9695"/>
    <cellStyle name="Примечание 2 4 4 2" xfId="8086"/>
    <cellStyle name="Примечание 2 4 4 3" xfId="7816"/>
    <cellStyle name="Примечание 2 4 4 4" xfId="1334"/>
    <cellStyle name="Примечание 2 4 4 5" xfId="7889"/>
    <cellStyle name="Примечание 2 4 4 6" xfId="14571"/>
    <cellStyle name="Примечание 2 4 4 7" xfId="13792"/>
    <cellStyle name="Примечание 2 4 4 8" xfId="9349"/>
    <cellStyle name="Примечание 2 4 4 9" xfId="12082"/>
    <cellStyle name="Примечание 2 4 5" xfId="1472"/>
    <cellStyle name="Примечание 2 4 5 10" xfId="14118"/>
    <cellStyle name="Примечание 2 4 5 11" xfId="8649"/>
    <cellStyle name="Примечание 2 4 5 2" xfId="8087"/>
    <cellStyle name="Примечание 2 4 5 3" xfId="7815"/>
    <cellStyle name="Примечание 2 4 5 4" xfId="1329"/>
    <cellStyle name="Примечание 2 4 5 5" xfId="12938"/>
    <cellStyle name="Примечание 2 4 5 6" xfId="14570"/>
    <cellStyle name="Примечание 2 4 5 7" xfId="14724"/>
    <cellStyle name="Примечание 2 4 5 8" xfId="14006"/>
    <cellStyle name="Примечание 2 4 5 9" xfId="12266"/>
    <cellStyle name="Примечание 2 4 6" xfId="8083"/>
    <cellStyle name="Примечание 2 4 7" xfId="7819"/>
    <cellStyle name="Примечание 2 4 8" xfId="13036"/>
    <cellStyle name="Примечание 2 4 9" xfId="8716"/>
    <cellStyle name="Примечание 2 5" xfId="1473"/>
    <cellStyle name="Примечание 2 5 10" xfId="12138"/>
    <cellStyle name="Примечание 2 5 11" xfId="7509"/>
    <cellStyle name="Примечание 2 5 12" xfId="9748"/>
    <cellStyle name="Примечание 2 5 13" xfId="13733"/>
    <cellStyle name="Примечание 2 5 2" xfId="1474"/>
    <cellStyle name="Примечание 2 5 2 10" xfId="8566"/>
    <cellStyle name="Примечание 2 5 2 11" xfId="13732"/>
    <cellStyle name="Примечание 2 5 2 2" xfId="8089"/>
    <cellStyle name="Примечание 2 5 2 3" xfId="7813"/>
    <cellStyle name="Примечание 2 5 2 4" xfId="12534"/>
    <cellStyle name="Примечание 2 5 2 5" xfId="12935"/>
    <cellStyle name="Примечание 2 5 2 6" xfId="14568"/>
    <cellStyle name="Примечание 2 5 2 7" xfId="14726"/>
    <cellStyle name="Примечание 2 5 2 8" xfId="12139"/>
    <cellStyle name="Примечание 2 5 2 9" xfId="12267"/>
    <cellStyle name="Примечание 2 5 3" xfId="1475"/>
    <cellStyle name="Примечание 2 5 3 10" xfId="15479"/>
    <cellStyle name="Примечание 2 5 3 11" xfId="8650"/>
    <cellStyle name="Примечание 2 5 3 2" xfId="8090"/>
    <cellStyle name="Примечание 2 5 3 3" xfId="7812"/>
    <cellStyle name="Примечание 2 5 3 4" xfId="13035"/>
    <cellStyle name="Примечание 2 5 3 5" xfId="12934"/>
    <cellStyle name="Примечание 2 5 3 6" xfId="14567"/>
    <cellStyle name="Примечание 2 5 3 7" xfId="14727"/>
    <cellStyle name="Примечание 2 5 3 8" xfId="9348"/>
    <cellStyle name="Примечание 2 5 3 9" xfId="13549"/>
    <cellStyle name="Примечание 2 5 4" xfId="8088"/>
    <cellStyle name="Примечание 2 5 5" xfId="7814"/>
    <cellStyle name="Примечание 2 5 6" xfId="8531"/>
    <cellStyle name="Примечание 2 5 7" xfId="12937"/>
    <cellStyle name="Примечание 2 5 8" xfId="14569"/>
    <cellStyle name="Примечание 2 5 9" xfId="14725"/>
    <cellStyle name="Примечание 2 6" xfId="1476"/>
    <cellStyle name="Примечание 2 6 10" xfId="15480"/>
    <cellStyle name="Примечание 2 6 11" xfId="15775"/>
    <cellStyle name="Примечание 2 6 2" xfId="8091"/>
    <cellStyle name="Примечание 2 6 3" xfId="7811"/>
    <cellStyle name="Примечание 2 6 4" xfId="13034"/>
    <cellStyle name="Примечание 2 6 5" xfId="8713"/>
    <cellStyle name="Примечание 2 6 6" xfId="14566"/>
    <cellStyle name="Примечание 2 6 7" xfId="14728"/>
    <cellStyle name="Примечание 2 6 8" xfId="12492"/>
    <cellStyle name="Примечание 2 6 9" xfId="13907"/>
    <cellStyle name="Примечание 2 7" xfId="1477"/>
    <cellStyle name="Примечание 2 7 10" xfId="15793"/>
    <cellStyle name="Примечание 2 7 11" xfId="15774"/>
    <cellStyle name="Примечание 2 7 2" xfId="8092"/>
    <cellStyle name="Примечание 2 7 3" xfId="7810"/>
    <cellStyle name="Примечание 2 7 4" xfId="13033"/>
    <cellStyle name="Примечание 2 7 5" xfId="11002"/>
    <cellStyle name="Примечание 2 7 6" xfId="14565"/>
    <cellStyle name="Примечание 2 7 7" xfId="14729"/>
    <cellStyle name="Примечание 2 7 8" xfId="9347"/>
    <cellStyle name="Примечание 2 7 9" xfId="13906"/>
    <cellStyle name="Примечание 2 8" xfId="1478"/>
    <cellStyle name="Примечание 2 8 10" xfId="15790"/>
    <cellStyle name="Примечание 2 8 11" xfId="8651"/>
    <cellStyle name="Примечание 2 8 2" xfId="8093"/>
    <cellStyle name="Примечание 2 8 3" xfId="10725"/>
    <cellStyle name="Примечание 2 8 4" xfId="13032"/>
    <cellStyle name="Примечание 2 8 5" xfId="9871"/>
    <cellStyle name="Примечание 2 8 6" xfId="14564"/>
    <cellStyle name="Примечание 2 8 7" xfId="14730"/>
    <cellStyle name="Примечание 2 8 8" xfId="11441"/>
    <cellStyle name="Примечание 2 8 9" xfId="15021"/>
    <cellStyle name="Примечание 2 9" xfId="1479"/>
    <cellStyle name="Примечание 2 9 10" xfId="15791"/>
    <cellStyle name="Примечание 2 9 11" xfId="8571"/>
    <cellStyle name="Примечание 2 9 2" xfId="8094"/>
    <cellStyle name="Примечание 2 9 3" xfId="7809"/>
    <cellStyle name="Примечание 2 9 4" xfId="13031"/>
    <cellStyle name="Примечание 2 9 5" xfId="9870"/>
    <cellStyle name="Примечание 2 9 6" xfId="14563"/>
    <cellStyle name="Примечание 2 9 7" xfId="14731"/>
    <cellStyle name="Примечание 2 9 8" xfId="12491"/>
    <cellStyle name="Примечание 2 9 9" xfId="14395"/>
    <cellStyle name="Примечание 2_GAZ" xfId="6740"/>
    <cellStyle name="Примечание 3" xfId="1480"/>
    <cellStyle name="Примечание 3 10" xfId="1481"/>
    <cellStyle name="Примечание 3 10 10" xfId="15794"/>
    <cellStyle name="Примечание 3 10 11" xfId="8652"/>
    <cellStyle name="Примечание 3 10 2" xfId="8096"/>
    <cellStyle name="Примечание 3 10 3" xfId="7807"/>
    <cellStyle name="Примечание 3 10 4" xfId="13029"/>
    <cellStyle name="Примечание 3 10 5" xfId="12006"/>
    <cellStyle name="Примечание 3 10 6" xfId="14561"/>
    <cellStyle name="Примечание 3 10 7" xfId="14733"/>
    <cellStyle name="Примечание 3 10 8" xfId="9345"/>
    <cellStyle name="Примечание 3 10 9" xfId="15022"/>
    <cellStyle name="Примечание 3 11" xfId="8095"/>
    <cellStyle name="Примечание 3 12" xfId="7808"/>
    <cellStyle name="Примечание 3 13" xfId="13030"/>
    <cellStyle name="Примечание 3 14" xfId="12005"/>
    <cellStyle name="Примечание 3 15" xfId="14562"/>
    <cellStyle name="Примечание 3 16" xfId="14732"/>
    <cellStyle name="Примечание 3 17" xfId="9346"/>
    <cellStyle name="Примечание 3 18" xfId="13600"/>
    <cellStyle name="Примечание 3 19" xfId="15792"/>
    <cellStyle name="Примечание 3 2" xfId="1482"/>
    <cellStyle name="Примечание 3 2 10" xfId="7806"/>
    <cellStyle name="Примечание 3 2 11" xfId="13028"/>
    <cellStyle name="Примечание 3 2 12" xfId="8498"/>
    <cellStyle name="Примечание 3 2 13" xfId="14560"/>
    <cellStyle name="Примечание 3 2 14" xfId="14734"/>
    <cellStyle name="Примечание 3 2 15" xfId="9344"/>
    <cellStyle name="Примечание 3 2 16" xfId="13548"/>
    <cellStyle name="Примечание 3 2 17" xfId="15795"/>
    <cellStyle name="Примечание 3 2 18" xfId="8653"/>
    <cellStyle name="Примечание 3 2 2" xfId="1483"/>
    <cellStyle name="Примечание 3 2 2 10" xfId="14559"/>
    <cellStyle name="Примечание 3 2 2 11" xfId="14735"/>
    <cellStyle name="Примечание 3 2 2 12" xfId="8510"/>
    <cellStyle name="Примечание 3 2 2 13" xfId="12268"/>
    <cellStyle name="Примечание 3 2 2 14" xfId="14119"/>
    <cellStyle name="Примечание 3 2 2 15" xfId="15180"/>
    <cellStyle name="Примечание 3 2 2 2" xfId="1484"/>
    <cellStyle name="Примечание 3 2 2 2 10" xfId="9747"/>
    <cellStyle name="Примечание 3 2 2 2 11" xfId="8660"/>
    <cellStyle name="Примечание 3 2 2 2 2" xfId="8099"/>
    <cellStyle name="Примечание 3 2 2 2 3" xfId="7804"/>
    <cellStyle name="Примечание 3 2 2 2 4" xfId="13026"/>
    <cellStyle name="Примечание 3 2 2 2 5" xfId="12010"/>
    <cellStyle name="Примечание 3 2 2 2 6" xfId="14558"/>
    <cellStyle name="Примечание 3 2 2 2 7" xfId="14736"/>
    <cellStyle name="Примечание 3 2 2 2 8" xfId="9343"/>
    <cellStyle name="Примечание 3 2 2 2 9" xfId="12269"/>
    <cellStyle name="Примечание 3 2 2 3" xfId="1485"/>
    <cellStyle name="Примечание 3 2 2 3 10" xfId="12627"/>
    <cellStyle name="Примечание 3 2 2 3 11" xfId="8661"/>
    <cellStyle name="Примечание 3 2 2 3 2" xfId="8100"/>
    <cellStyle name="Примечание 3 2 2 3 3" xfId="7803"/>
    <cellStyle name="Примечание 3 2 2 3 4" xfId="13025"/>
    <cellStyle name="Примечание 3 2 2 3 5" xfId="12472"/>
    <cellStyle name="Примечание 3 2 2 3 6" xfId="14557"/>
    <cellStyle name="Примечание 3 2 2 3 7" xfId="14737"/>
    <cellStyle name="Примечание 3 2 2 3 8" xfId="9342"/>
    <cellStyle name="Примечание 3 2 2 3 9" xfId="15023"/>
    <cellStyle name="Примечание 3 2 2 4" xfId="1486"/>
    <cellStyle name="Примечание 3 2 2 4 10" xfId="11845"/>
    <cellStyle name="Примечание 3 2 2 4 11" xfId="13730"/>
    <cellStyle name="Примечание 3 2 2 4 2" xfId="8101"/>
    <cellStyle name="Примечание 3 2 2 4 3" xfId="7802"/>
    <cellStyle name="Примечание 3 2 2 4 4" xfId="13024"/>
    <cellStyle name="Примечание 3 2 2 4 5" xfId="8497"/>
    <cellStyle name="Примечание 3 2 2 4 6" xfId="14556"/>
    <cellStyle name="Примечание 3 2 2 4 7" xfId="14738"/>
    <cellStyle name="Примечание 3 2 2 4 8" xfId="9341"/>
    <cellStyle name="Примечание 3 2 2 4 9" xfId="12270"/>
    <cellStyle name="Примечание 3 2 2 5" xfId="1487"/>
    <cellStyle name="Примечание 3 2 2 5 10" xfId="15481"/>
    <cellStyle name="Примечание 3 2 2 5 11" xfId="13729"/>
    <cellStyle name="Примечание 3 2 2 5 2" xfId="8102"/>
    <cellStyle name="Примечание 3 2 2 5 3" xfId="7801"/>
    <cellStyle name="Примечание 3 2 2 5 4" xfId="13023"/>
    <cellStyle name="Примечание 3 2 2 5 5" xfId="12011"/>
    <cellStyle name="Примечание 3 2 2 5 6" xfId="14555"/>
    <cellStyle name="Примечание 3 2 2 5 7" xfId="14739"/>
    <cellStyle name="Примечание 3 2 2 5 8" xfId="9340"/>
    <cellStyle name="Примечание 3 2 2 5 9" xfId="13547"/>
    <cellStyle name="Примечание 3 2 2 6" xfId="8098"/>
    <cellStyle name="Примечание 3 2 2 7" xfId="7805"/>
    <cellStyle name="Примечание 3 2 2 8" xfId="13027"/>
    <cellStyle name="Примечание 3 2 2 9" xfId="8704"/>
    <cellStyle name="Примечание 3 2 3" xfId="1488"/>
    <cellStyle name="Примечание 3 2 3 10" xfId="11440"/>
    <cellStyle name="Примечание 3 2 3 11" xfId="7220"/>
    <cellStyle name="Примечание 3 2 3 12" xfId="7217"/>
    <cellStyle name="Примечание 3 2 3 13" xfId="10475"/>
    <cellStyle name="Примечание 3 2 3 2" xfId="1489"/>
    <cellStyle name="Примечание 3 2 3 2 10" xfId="7216"/>
    <cellStyle name="Примечание 3 2 3 2 11" xfId="14792"/>
    <cellStyle name="Примечание 3 2 3 2 2" xfId="8104"/>
    <cellStyle name="Примечание 3 2 3 2 3" xfId="7799"/>
    <cellStyle name="Примечание 3 2 3 2 4" xfId="13021"/>
    <cellStyle name="Примечание 3 2 3 2 5" xfId="12013"/>
    <cellStyle name="Примечание 3 2 3 2 6" xfId="14553"/>
    <cellStyle name="Примечание 3 2 3 2 7" xfId="14741"/>
    <cellStyle name="Примечание 3 2 3 2 8" xfId="9339"/>
    <cellStyle name="Примечание 3 2 3 2 9" xfId="7221"/>
    <cellStyle name="Примечание 3 2 3 3" xfId="1490"/>
    <cellStyle name="Примечание 3 2 3 3 10" xfId="15482"/>
    <cellStyle name="Примечание 3 2 3 3 11" xfId="13728"/>
    <cellStyle name="Примечание 3 2 3 3 2" xfId="8105"/>
    <cellStyle name="Примечание 3 2 3 3 3" xfId="7798"/>
    <cellStyle name="Примечание 3 2 3 3 4" xfId="13020"/>
    <cellStyle name="Примечание 3 2 3 3 5" xfId="9858"/>
    <cellStyle name="Примечание 3 2 3 3 6" xfId="14552"/>
    <cellStyle name="Примечание 3 2 3 3 7" xfId="14742"/>
    <cellStyle name="Примечание 3 2 3 3 8" xfId="87"/>
    <cellStyle name="Примечание 3 2 3 3 9" xfId="15024"/>
    <cellStyle name="Примечание 3 2 3 4" xfId="8103"/>
    <cellStyle name="Примечание 3 2 3 5" xfId="7800"/>
    <cellStyle name="Примечание 3 2 3 6" xfId="13022"/>
    <cellStyle name="Примечание 3 2 3 7" xfId="12012"/>
    <cellStyle name="Примечание 3 2 3 8" xfId="14554"/>
    <cellStyle name="Примечание 3 2 3 9" xfId="14740"/>
    <cellStyle name="Примечание 3 2 4" xfId="1491"/>
    <cellStyle name="Примечание 3 2 4 10" xfId="15483"/>
    <cellStyle name="Примечание 3 2 4 11" xfId="8662"/>
    <cellStyle name="Примечание 3 2 4 2" xfId="8106"/>
    <cellStyle name="Примечание 3 2 4 3" xfId="7797"/>
    <cellStyle name="Примечание 3 2 4 4" xfId="13019"/>
    <cellStyle name="Примечание 3 2 4 5" xfId="9857"/>
    <cellStyle name="Примечание 3 2 4 6" xfId="14551"/>
    <cellStyle name="Примечание 3 2 4 7" xfId="13113"/>
    <cellStyle name="Примечание 3 2 4 8" xfId="9338"/>
    <cellStyle name="Примечание 3 2 4 9" xfId="15025"/>
    <cellStyle name="Примечание 3 2 5" xfId="1492"/>
    <cellStyle name="Примечание 3 2 5 10" xfId="15484"/>
    <cellStyle name="Примечание 3 2 5 11" xfId="15416"/>
    <cellStyle name="Примечание 3 2 5 2" xfId="8107"/>
    <cellStyle name="Примечание 3 2 5 3" xfId="7796"/>
    <cellStyle name="Примечание 3 2 5 4" xfId="13018"/>
    <cellStyle name="Примечание 3 2 5 5" xfId="10539"/>
    <cellStyle name="Примечание 3 2 5 6" xfId="14550"/>
    <cellStyle name="Примечание 3 2 5 7" xfId="10188"/>
    <cellStyle name="Примечание 3 2 5 8" xfId="9337"/>
    <cellStyle name="Примечание 3 2 5 9" xfId="9761"/>
    <cellStyle name="Примечание 3 2 6" xfId="1493"/>
    <cellStyle name="Примечание 3 2 6 10" xfId="12573"/>
    <cellStyle name="Примечание 3 2 6 11" xfId="15417"/>
    <cellStyle name="Примечание 3 2 6 2" xfId="8108"/>
    <cellStyle name="Примечание 3 2 6 3" xfId="7795"/>
    <cellStyle name="Примечание 3 2 6 4" xfId="13017"/>
    <cellStyle name="Примечание 3 2 6 5" xfId="8496"/>
    <cellStyle name="Примечание 3 2 6 6" xfId="14549"/>
    <cellStyle name="Примечание 3 2 6 7" xfId="14743"/>
    <cellStyle name="Примечание 3 2 6 8" xfId="10162"/>
    <cellStyle name="Примечание 3 2 6 9" xfId="9762"/>
    <cellStyle name="Примечание 3 2 7" xfId="1494"/>
    <cellStyle name="Примечание 3 2 7 10" xfId="15485"/>
    <cellStyle name="Примечание 3 2 7 11" xfId="8663"/>
    <cellStyle name="Примечание 3 2 7 2" xfId="8109"/>
    <cellStyle name="Примечание 3 2 7 3" xfId="7794"/>
    <cellStyle name="Примечание 3 2 7 4" xfId="13016"/>
    <cellStyle name="Примечание 3 2 7 5" xfId="9856"/>
    <cellStyle name="Примечание 3 2 7 6" xfId="14548"/>
    <cellStyle name="Примечание 3 2 7 7" xfId="9815"/>
    <cellStyle name="Примечание 3 2 7 8" xfId="13813"/>
    <cellStyle name="Примечание 3 2 7 9" xfId="15026"/>
    <cellStyle name="Примечание 3 2 8" xfId="1495"/>
    <cellStyle name="Примечание 3 2 8 10" xfId="9746"/>
    <cellStyle name="Примечание 3 2 8 11" xfId="15418"/>
    <cellStyle name="Примечание 3 2 8 2" xfId="8110"/>
    <cellStyle name="Примечание 3 2 8 3" xfId="7793"/>
    <cellStyle name="Примечание 3 2 8 4" xfId="13015"/>
    <cellStyle name="Примечание 3 2 8 5" xfId="7272"/>
    <cellStyle name="Примечание 3 2 8 6" xfId="14547"/>
    <cellStyle name="Примечание 3 2 8 7" xfId="13579"/>
    <cellStyle name="Примечание 3 2 8 8" xfId="14696"/>
    <cellStyle name="Примечание 3 2 8 9" xfId="12370"/>
    <cellStyle name="Примечание 3 2 9" xfId="8097"/>
    <cellStyle name="Примечание 3 20" xfId="15451"/>
    <cellStyle name="Примечание 3 3" xfId="1496"/>
    <cellStyle name="Примечание 3 3 10" xfId="7792"/>
    <cellStyle name="Примечание 3 3 11" xfId="13014"/>
    <cellStyle name="Примечание 3 3 12" xfId="9855"/>
    <cellStyle name="Примечание 3 3 13" xfId="14546"/>
    <cellStyle name="Примечание 3 3 14" xfId="13578"/>
    <cellStyle name="Примечание 3 3 15" xfId="13814"/>
    <cellStyle name="Примечание 3 3 16" xfId="12371"/>
    <cellStyle name="Примечание 3 3 17" xfId="9745"/>
    <cellStyle name="Примечание 3 3 18" xfId="7185"/>
    <cellStyle name="Примечание 3 3 2" xfId="1497"/>
    <cellStyle name="Примечание 3 3 2 10" xfId="14545"/>
    <cellStyle name="Примечание 3 3 2 11" xfId="8468"/>
    <cellStyle name="Примечание 3 3 2 12" xfId="13815"/>
    <cellStyle name="Примечание 3 3 2 13" xfId="12372"/>
    <cellStyle name="Примечание 3 3 2 14" xfId="15121"/>
    <cellStyle name="Примечание 3 3 2 15" xfId="7186"/>
    <cellStyle name="Примечание 3 3 2 2" xfId="1498"/>
    <cellStyle name="Примечание 3 3 2 2 10" xfId="9178"/>
    <cellStyle name="Примечание 3 3 2 2 11" xfId="7187"/>
    <cellStyle name="Примечание 3 3 2 2 2" xfId="8113"/>
    <cellStyle name="Примечание 3 3 2 2 3" xfId="7790"/>
    <cellStyle name="Примечание 3 3 2 2 4" xfId="13012"/>
    <cellStyle name="Примечание 3 3 2 2 5" xfId="9854"/>
    <cellStyle name="Примечание 3 3 2 2 6" xfId="14544"/>
    <cellStyle name="Примечание 3 3 2 2 7" xfId="12252"/>
    <cellStyle name="Примечание 3 3 2 2 8" xfId="13816"/>
    <cellStyle name="Примечание 3 3 2 2 9" xfId="12373"/>
    <cellStyle name="Примечание 3 3 2 3" xfId="1499"/>
    <cellStyle name="Примечание 3 3 2 3 10" xfId="9177"/>
    <cellStyle name="Примечание 3 3 2 3 11" xfId="9706"/>
    <cellStyle name="Примечание 3 3 2 3 2" xfId="8114"/>
    <cellStyle name="Примечание 3 3 2 3 3" xfId="7789"/>
    <cellStyle name="Примечание 3 3 2 3 4" xfId="13011"/>
    <cellStyle name="Примечание 3 3 2 3 5" xfId="9853"/>
    <cellStyle name="Примечание 3 3 2 3 6" xfId="14543"/>
    <cellStyle name="Примечание 3 3 2 3 7" xfId="12253"/>
    <cellStyle name="Примечание 3 3 2 3 8" xfId="14378"/>
    <cellStyle name="Примечание 3 3 2 3 9" xfId="12374"/>
    <cellStyle name="Примечание 3 3 2 4" xfId="1500"/>
    <cellStyle name="Примечание 3 3 2 4 10" xfId="9176"/>
    <cellStyle name="Примечание 3 3 2 4 11" xfId="15773"/>
    <cellStyle name="Примечание 3 3 2 4 2" xfId="8115"/>
    <cellStyle name="Примечание 3 3 2 4 3" xfId="10724"/>
    <cellStyle name="Примечание 3 3 2 4 4" xfId="10908"/>
    <cellStyle name="Примечание 3 3 2 4 5" xfId="8494"/>
    <cellStyle name="Примечание 3 3 2 4 6" xfId="14542"/>
    <cellStyle name="Примечание 3 3 2 4 7" xfId="13577"/>
    <cellStyle name="Примечание 3 3 2 4 8" xfId="9336"/>
    <cellStyle name="Примечание 3 3 2 4 9" xfId="13905"/>
    <cellStyle name="Примечание 3 3 2 5" xfId="1501"/>
    <cellStyle name="Примечание 3 3 2 5 10" xfId="12084"/>
    <cellStyle name="Примечание 3 3 2 5 11" xfId="15419"/>
    <cellStyle name="Примечание 3 3 2 5 2" xfId="8116"/>
    <cellStyle name="Примечание 3 3 2 5 3" xfId="10723"/>
    <cellStyle name="Примечание 3 3 2 5 4" xfId="12535"/>
    <cellStyle name="Примечание 3 3 2 5 5" xfId="8493"/>
    <cellStyle name="Примечание 3 3 2 5 6" xfId="14541"/>
    <cellStyle name="Примечание 3 3 2 5 7" xfId="8298"/>
    <cellStyle name="Примечание 3 3 2 5 8" xfId="9335"/>
    <cellStyle name="Примечание 3 3 2 5 9" xfId="12375"/>
    <cellStyle name="Примечание 3 3 2 6" xfId="8112"/>
    <cellStyle name="Примечание 3 3 2 7" xfId="7791"/>
    <cellStyle name="Примечание 3 3 2 8" xfId="13013"/>
    <cellStyle name="Примечание 3 3 2 9" xfId="8495"/>
    <cellStyle name="Примечание 3 3 3" xfId="1502"/>
    <cellStyle name="Примечание 3 3 3 10" xfId="14337"/>
    <cellStyle name="Примечание 3 3 3 11" xfId="12376"/>
    <cellStyle name="Примечание 3 3 3 12" xfId="12369"/>
    <cellStyle name="Примечание 3 3 3 13" xfId="15420"/>
    <cellStyle name="Примечание 3 3 3 2" xfId="1503"/>
    <cellStyle name="Примечание 3 3 3 2 10" xfId="9413"/>
    <cellStyle name="Примечание 3 3 3 2 11" xfId="9707"/>
    <cellStyle name="Примечание 3 3 3 2 2" xfId="8118"/>
    <cellStyle name="Примечание 3 3 3 2 3" xfId="10722"/>
    <cellStyle name="Примечание 3 3 3 2 4" xfId="13009"/>
    <cellStyle name="Примечание 3 3 3 2 5" xfId="10998"/>
    <cellStyle name="Примечание 3 3 3 2 6" xfId="14539"/>
    <cellStyle name="Примечание 3 3 3 2 7" xfId="14744"/>
    <cellStyle name="Примечание 3 3 3 2 8" xfId="14338"/>
    <cellStyle name="Примечание 3 3 3 2 9" xfId="12377"/>
    <cellStyle name="Примечание 3 3 3 3" xfId="1504"/>
    <cellStyle name="Примечание 3 3 3 3 10" xfId="12368"/>
    <cellStyle name="Примечание 3 3 3 3 11" xfId="9708"/>
    <cellStyle name="Примечание 3 3 3 3 2" xfId="8119"/>
    <cellStyle name="Примечание 3 3 3 3 3" xfId="10721"/>
    <cellStyle name="Примечание 3 3 3 3 4" xfId="12536"/>
    <cellStyle name="Примечание 3 3 3 3 5" xfId="8703"/>
    <cellStyle name="Примечание 3 3 3 3 6" xfId="14538"/>
    <cellStyle name="Примечание 3 3 3 3 7" xfId="13576"/>
    <cellStyle name="Примечание 3 3 3 3 8" xfId="9334"/>
    <cellStyle name="Примечание 3 3 3 3 9" xfId="9763"/>
    <cellStyle name="Примечание 3 3 3 4" xfId="8117"/>
    <cellStyle name="Примечание 3 3 3 5" xfId="7788"/>
    <cellStyle name="Примечание 3 3 3 6" xfId="13010"/>
    <cellStyle name="Примечание 3 3 3 7" xfId="8492"/>
    <cellStyle name="Примечание 3 3 3 8" xfId="14540"/>
    <cellStyle name="Примечание 3 3 3 9" xfId="13112"/>
    <cellStyle name="Примечание 3 3 4" xfId="1505"/>
    <cellStyle name="Примечание 3 3 4 10" xfId="14120"/>
    <cellStyle name="Примечание 3 3 4 11" xfId="15421"/>
    <cellStyle name="Примечание 3 3 4 2" xfId="8120"/>
    <cellStyle name="Примечание 3 3 4 3" xfId="10720"/>
    <cellStyle name="Примечание 3 3 4 4" xfId="8932"/>
    <cellStyle name="Примечание 3 3 4 5" xfId="8702"/>
    <cellStyle name="Примечание 3 3 4 6" xfId="14537"/>
    <cellStyle name="Примечание 3 3 4 7" xfId="10597"/>
    <cellStyle name="Примечание 3 3 4 8" xfId="12074"/>
    <cellStyle name="Примечание 3 3 4 9" xfId="12378"/>
    <cellStyle name="Примечание 3 3 5" xfId="1506"/>
    <cellStyle name="Примечание 3 3 5 10" xfId="12307"/>
    <cellStyle name="Примечание 3 3 5 11" xfId="15422"/>
    <cellStyle name="Примечание 3 3 5 2" xfId="8121"/>
    <cellStyle name="Примечание 3 3 5 3" xfId="10719"/>
    <cellStyle name="Примечание 3 3 5 4" xfId="13008"/>
    <cellStyle name="Примечание 3 3 5 5" xfId="8491"/>
    <cellStyle name="Примечание 3 3 5 6" xfId="14536"/>
    <cellStyle name="Примечание 3 3 5 7" xfId="9816"/>
    <cellStyle name="Примечание 3 3 5 8" xfId="14007"/>
    <cellStyle name="Примечание 3 3 5 9" xfId="11927"/>
    <cellStyle name="Примечание 3 3 6" xfId="1507"/>
    <cellStyle name="Примечание 3 3 6 10" xfId="15486"/>
    <cellStyle name="Примечание 3 3 6 11" xfId="15449"/>
    <cellStyle name="Примечание 3 3 6 2" xfId="8122"/>
    <cellStyle name="Примечание 3 3 6 3" xfId="10718"/>
    <cellStyle name="Примечание 3 3 6 4" xfId="13007"/>
    <cellStyle name="Примечание 3 3 6 5" xfId="8701"/>
    <cellStyle name="Примечание 3 3 6 6" xfId="14535"/>
    <cellStyle name="Примечание 3 3 6 7" xfId="11511"/>
    <cellStyle name="Примечание 3 3 6 8" xfId="13606"/>
    <cellStyle name="Примечание 3 3 6 9" xfId="12225"/>
    <cellStyle name="Примечание 3 3 7" xfId="1508"/>
    <cellStyle name="Примечание 3 3 7 10" xfId="12306"/>
    <cellStyle name="Примечание 3 3 7 11" xfId="15448"/>
    <cellStyle name="Примечание 3 3 7 2" xfId="8123"/>
    <cellStyle name="Примечание 3 3 7 3" xfId="10717"/>
    <cellStyle name="Примечание 3 3 7 4" xfId="13006"/>
    <cellStyle name="Примечание 3 3 7 5" xfId="8700"/>
    <cellStyle name="Примечание 3 3 7 6" xfId="14534"/>
    <cellStyle name="Примечание 3 3 7 7" xfId="8255"/>
    <cellStyle name="Примечание 3 3 7 8" xfId="13399"/>
    <cellStyle name="Примечание 3 3 7 9" xfId="9363"/>
    <cellStyle name="Примечание 3 3 8" xfId="1509"/>
    <cellStyle name="Примечание 3 3 8 10" xfId="14121"/>
    <cellStyle name="Примечание 3 3 8 11" xfId="15447"/>
    <cellStyle name="Примечание 3 3 8 2" xfId="8124"/>
    <cellStyle name="Примечание 3 3 8 3" xfId="10716"/>
    <cellStyle name="Примечание 3 3 8 4" xfId="13005"/>
    <cellStyle name="Примечание 3 3 8 5" xfId="12927"/>
    <cellStyle name="Примечание 3 3 8 6" xfId="14533"/>
    <cellStyle name="Примечание 3 3 8 7" xfId="13575"/>
    <cellStyle name="Примечание 3 3 8 8" xfId="13400"/>
    <cellStyle name="Примечание 3 3 8 9" xfId="9364"/>
    <cellStyle name="Примечание 3 3 9" xfId="8111"/>
    <cellStyle name="Примечание 3 4" xfId="1510"/>
    <cellStyle name="Примечание 3 4 10" xfId="14532"/>
    <cellStyle name="Примечание 3 4 11" xfId="13574"/>
    <cellStyle name="Примечание 3 4 12" xfId="12075"/>
    <cellStyle name="Примечание 3 4 13" xfId="12493"/>
    <cellStyle name="Примечание 3 4 14" xfId="14122"/>
    <cellStyle name="Примечание 3 4 15" xfId="15446"/>
    <cellStyle name="Примечание 3 4 2" xfId="1511"/>
    <cellStyle name="Примечание 3 4 2 10" xfId="12305"/>
    <cellStyle name="Примечание 3 4 2 11" xfId="15772"/>
    <cellStyle name="Примечание 3 4 2 2" xfId="8126"/>
    <cellStyle name="Примечание 3 4 2 3" xfId="10714"/>
    <cellStyle name="Примечание 3 4 2 4" xfId="13003"/>
    <cellStyle name="Примечание 3 4 2 5" xfId="12014"/>
    <cellStyle name="Примечание 3 4 2 6" xfId="14531"/>
    <cellStyle name="Примечание 3 4 2 7" xfId="14331"/>
    <cellStyle name="Примечание 3 4 2 8" xfId="14008"/>
    <cellStyle name="Примечание 3 4 2 9" xfId="13904"/>
    <cellStyle name="Примечание 3 4 3" xfId="1512"/>
    <cellStyle name="Примечание 3 4 3 10" xfId="14123"/>
    <cellStyle name="Примечание 3 4 3 11" xfId="15445"/>
    <cellStyle name="Примечание 3 4 3 2" xfId="8127"/>
    <cellStyle name="Примечание 3 4 3 3" xfId="7787"/>
    <cellStyle name="Примечание 3 4 3 4" xfId="13002"/>
    <cellStyle name="Примечание 3 4 3 5" xfId="9852"/>
    <cellStyle name="Примечание 3 4 3 6" xfId="14530"/>
    <cellStyle name="Примечание 3 4 3 7" xfId="14745"/>
    <cellStyle name="Примечание 3 4 3 8" xfId="13401"/>
    <cellStyle name="Примечание 3 4 3 9" xfId="13128"/>
    <cellStyle name="Примечание 3 4 4" xfId="1513"/>
    <cellStyle name="Примечание 3 4 4 10" xfId="14124"/>
    <cellStyle name="Примечание 3 4 4 11" xfId="9514"/>
    <cellStyle name="Примечание 3 4 4 2" xfId="8128"/>
    <cellStyle name="Примечание 3 4 4 3" xfId="10713"/>
    <cellStyle name="Примечание 3 4 4 4" xfId="13001"/>
    <cellStyle name="Примечание 3 4 4 5" xfId="12926"/>
    <cellStyle name="Примечание 3 4 4 6" xfId="14529"/>
    <cellStyle name="Примечание 3 4 4 7" xfId="14330"/>
    <cellStyle name="Примечание 3 4 4 8" xfId="12076"/>
    <cellStyle name="Примечание 3 4 4 9" xfId="10611"/>
    <cellStyle name="Примечание 3 4 5" xfId="1514"/>
    <cellStyle name="Примечание 3 4 5 10" xfId="14125"/>
    <cellStyle name="Примечание 3 4 5 11" xfId="15423"/>
    <cellStyle name="Примечание 3 4 5 2" xfId="8129"/>
    <cellStyle name="Примечание 3 4 5 3" xfId="10712"/>
    <cellStyle name="Примечание 3 4 5 4" xfId="13000"/>
    <cellStyle name="Примечание 3 4 5 5" xfId="8489"/>
    <cellStyle name="Примечание 3 4 5 6" xfId="14528"/>
    <cellStyle name="Примечание 3 4 5 7" xfId="14329"/>
    <cellStyle name="Примечание 3 4 5 8" xfId="14009"/>
    <cellStyle name="Примечание 3 4 5 9" xfId="12379"/>
    <cellStyle name="Примечание 3 4 6" xfId="8125"/>
    <cellStyle name="Примечание 3 4 7" xfId="10715"/>
    <cellStyle name="Примечание 3 4 8" xfId="13004"/>
    <cellStyle name="Примечание 3 4 9" xfId="8490"/>
    <cellStyle name="Примечание 3 5" xfId="1515"/>
    <cellStyle name="Примечание 3 5 10" xfId="13402"/>
    <cellStyle name="Примечание 3 5 11" xfId="12380"/>
    <cellStyle name="Примечание 3 5 12" xfId="14126"/>
    <cellStyle name="Примечание 3 5 13" xfId="15424"/>
    <cellStyle name="Примечание 3 5 2" xfId="1516"/>
    <cellStyle name="Примечание 3 5 2 10" xfId="14127"/>
    <cellStyle name="Примечание 3 5 2 11" xfId="9709"/>
    <cellStyle name="Примечание 3 5 2 2" xfId="8131"/>
    <cellStyle name="Примечание 3 5 2 3" xfId="10710"/>
    <cellStyle name="Примечание 3 5 2 4" xfId="12998"/>
    <cellStyle name="Примечание 3 5 2 5" xfId="8699"/>
    <cellStyle name="Примечание 3 5 2 6" xfId="14526"/>
    <cellStyle name="Примечание 3 5 2 7" xfId="7725"/>
    <cellStyle name="Примечание 3 5 2 8" xfId="11505"/>
    <cellStyle name="Примечание 3 5 2 9" xfId="12381"/>
    <cellStyle name="Примечание 3 5 3" xfId="1517"/>
    <cellStyle name="Примечание 3 5 3 10" xfId="12085"/>
    <cellStyle name="Примечание 3 5 3 11" xfId="9710"/>
    <cellStyle name="Примечание 3 5 3 2" xfId="8132"/>
    <cellStyle name="Примечание 3 5 3 3" xfId="10709"/>
    <cellStyle name="Примечание 3 5 3 4" xfId="12997"/>
    <cellStyle name="Примечание 3 5 3 5" xfId="8698"/>
    <cellStyle name="Примечание 3 5 3 6" xfId="14525"/>
    <cellStyle name="Примечание 3 5 3 7" xfId="11452"/>
    <cellStyle name="Примечание 3 5 3 8" xfId="7507"/>
    <cellStyle name="Примечание 3 5 3 9" xfId="9933"/>
    <cellStyle name="Примечание 3 5 4" xfId="8130"/>
    <cellStyle name="Примечание 3 5 5" xfId="10711"/>
    <cellStyle name="Примечание 3 5 6" xfId="12999"/>
    <cellStyle name="Примечание 3 5 7" xfId="12471"/>
    <cellStyle name="Примечание 3 5 8" xfId="14527"/>
    <cellStyle name="Примечание 3 5 9" xfId="14328"/>
    <cellStyle name="Примечание 3 6" xfId="1518"/>
    <cellStyle name="Примечание 3 6 10" xfId="14128"/>
    <cellStyle name="Примечание 3 6 11" xfId="9711"/>
    <cellStyle name="Примечание 3 6 2" xfId="8133"/>
    <cellStyle name="Примечание 3 6 3" xfId="10708"/>
    <cellStyle name="Примечание 3 6 4" xfId="12996"/>
    <cellStyle name="Примечание 3 6 5" xfId="8697"/>
    <cellStyle name="Примечание 3 6 6" xfId="14524"/>
    <cellStyle name="Примечание 3 6 7" xfId="11453"/>
    <cellStyle name="Примечание 3 6 8" xfId="14010"/>
    <cellStyle name="Примечание 3 6 9" xfId="9934"/>
    <cellStyle name="Примечание 3 7" xfId="1519"/>
    <cellStyle name="Примечание 3 7 10" xfId="14129"/>
    <cellStyle name="Примечание 3 7 11" xfId="7188"/>
    <cellStyle name="Примечание 3 7 2" xfId="8134"/>
    <cellStyle name="Примечание 3 7 3" xfId="10707"/>
    <cellStyle name="Примечание 3 7 4" xfId="12995"/>
    <cellStyle name="Примечание 3 7 5" xfId="8977"/>
    <cellStyle name="Примечание 3 7 6" xfId="14523"/>
    <cellStyle name="Примечание 3 7 7" xfId="8546"/>
    <cellStyle name="Примечание 3 7 8" xfId="13403"/>
    <cellStyle name="Примечание 3 7 9" xfId="12382"/>
    <cellStyle name="Примечание 3 8" xfId="1520"/>
    <cellStyle name="Примечание 3 8 10" xfId="14130"/>
    <cellStyle name="Примечание 3 8 11" xfId="7189"/>
    <cellStyle name="Примечание 3 8 2" xfId="8135"/>
    <cellStyle name="Примечание 3 8 3" xfId="10706"/>
    <cellStyle name="Примечание 3 8 4" xfId="9000"/>
    <cellStyle name="Примечание 3 8 5" xfId="12470"/>
    <cellStyle name="Примечание 3 8 6" xfId="14522"/>
    <cellStyle name="Примечание 3 8 7" xfId="7409"/>
    <cellStyle name="Примечание 3 8 8" xfId="11504"/>
    <cellStyle name="Примечание 3 8 9" xfId="12383"/>
    <cellStyle name="Примечание 3 9" xfId="1521"/>
    <cellStyle name="Примечание 3 9 10" xfId="14131"/>
    <cellStyle name="Примечание 3 9 11" xfId="10476"/>
    <cellStyle name="Примечание 3 9 2" xfId="8136"/>
    <cellStyle name="Примечание 3 9 3" xfId="7786"/>
    <cellStyle name="Примечание 3 9 4" xfId="7704"/>
    <cellStyle name="Примечание 3 9 5" xfId="12469"/>
    <cellStyle name="Примечание 3 9 6" xfId="14521"/>
    <cellStyle name="Примечание 3 9 7" xfId="14746"/>
    <cellStyle name="Примечание 3 9 8" xfId="14011"/>
    <cellStyle name="Примечание 3 9 9" xfId="12384"/>
    <cellStyle name="Примечание 4" xfId="1522"/>
    <cellStyle name="Примечание 4 10" xfId="10705"/>
    <cellStyle name="Примечание 4 11" xfId="9001"/>
    <cellStyle name="Примечание 4 12" xfId="12468"/>
    <cellStyle name="Примечание 4 13" xfId="14520"/>
    <cellStyle name="Примечание 4 14" xfId="10598"/>
    <cellStyle name="Примечание 4 15" xfId="13404"/>
    <cellStyle name="Примечание 4 16" xfId="12385"/>
    <cellStyle name="Примечание 4 17" xfId="11513"/>
    <cellStyle name="Примечание 4 18" xfId="10477"/>
    <cellStyle name="Примечание 4 2" xfId="1523"/>
    <cellStyle name="Примечание 4 2 10" xfId="14519"/>
    <cellStyle name="Примечание 4 2 11" xfId="10599"/>
    <cellStyle name="Примечание 4 2 12" xfId="11503"/>
    <cellStyle name="Примечание 4 2 13" xfId="12386"/>
    <cellStyle name="Примечание 4 2 14" xfId="11512"/>
    <cellStyle name="Примечание 4 2 15" xfId="7190"/>
    <cellStyle name="Примечание 4 2 2" xfId="1524"/>
    <cellStyle name="Примечание 4 2 2 10" xfId="8257"/>
    <cellStyle name="Примечание 4 2 2 11" xfId="7191"/>
    <cellStyle name="Примечание 4 2 2 2" xfId="8139"/>
    <cellStyle name="Примечание 4 2 2 3" xfId="10703"/>
    <cellStyle name="Примечание 4 2 2 4" xfId="9003"/>
    <cellStyle name="Примечание 4 2 2 5" xfId="9850"/>
    <cellStyle name="Примечание 4 2 2 6" xfId="14518"/>
    <cellStyle name="Примечание 4 2 2 7" xfId="1236"/>
    <cellStyle name="Примечание 4 2 2 8" xfId="14012"/>
    <cellStyle name="Примечание 4 2 2 9" xfId="12387"/>
    <cellStyle name="Примечание 4 2 3" xfId="1525"/>
    <cellStyle name="Примечание 4 2 3 10" xfId="10636"/>
    <cellStyle name="Примечание 4 2 3 11" xfId="11567"/>
    <cellStyle name="Примечание 4 2 3 2" xfId="8140"/>
    <cellStyle name="Примечание 4 2 3 3" xfId="10702"/>
    <cellStyle name="Примечание 4 2 3 4" xfId="9004"/>
    <cellStyle name="Примечание 4 2 3 5" xfId="9849"/>
    <cellStyle name="Примечание 4 2 3 6" xfId="14517"/>
    <cellStyle name="Примечание 4 2 3 7" xfId="13573"/>
    <cellStyle name="Примечание 4 2 3 8" xfId="13405"/>
    <cellStyle name="Примечание 4 2 3 9" xfId="12388"/>
    <cellStyle name="Примечание 4 2 4" xfId="1526"/>
    <cellStyle name="Примечание 4 2 4 10" xfId="9744"/>
    <cellStyle name="Примечание 4 2 4 11" xfId="11568"/>
    <cellStyle name="Примечание 4 2 4 2" xfId="8141"/>
    <cellStyle name="Примечание 4 2 4 3" xfId="10701"/>
    <cellStyle name="Примечание 4 2 4 4" xfId="9005"/>
    <cellStyle name="Примечание 4 2 4 5" xfId="9848"/>
    <cellStyle name="Примечание 4 2 4 6" xfId="14516"/>
    <cellStyle name="Примечание 4 2 4 7" xfId="13572"/>
    <cellStyle name="Примечание 4 2 4 8" xfId="10161"/>
    <cellStyle name="Примечание 4 2 4 9" xfId="12389"/>
    <cellStyle name="Примечание 4 2 5" xfId="1527"/>
    <cellStyle name="Примечание 4 2 5 10" xfId="12028"/>
    <cellStyle name="Примечание 4 2 5 11" xfId="9712"/>
    <cellStyle name="Примечание 4 2 5 2" xfId="8142"/>
    <cellStyle name="Примечание 4 2 5 3" xfId="10700"/>
    <cellStyle name="Примечание 4 2 5 4" xfId="9006"/>
    <cellStyle name="Примечание 4 2 5 5" xfId="12015"/>
    <cellStyle name="Примечание 4 2 5 6" xfId="14515"/>
    <cellStyle name="Примечание 4 2 5 7" xfId="10932"/>
    <cellStyle name="Примечание 4 2 5 8" xfId="14013"/>
    <cellStyle name="Примечание 4 2 5 9" xfId="12390"/>
    <cellStyle name="Примечание 4 2 6" xfId="8138"/>
    <cellStyle name="Примечание 4 2 7" xfId="10704"/>
    <cellStyle name="Примечание 4 2 8" xfId="9002"/>
    <cellStyle name="Примечание 4 2 9" xfId="9851"/>
    <cellStyle name="Примечание 4 3" xfId="1528"/>
    <cellStyle name="Примечание 4 3 10" xfId="14014"/>
    <cellStyle name="Примечание 4 3 11" xfId="12391"/>
    <cellStyle name="Примечание 4 3 12" xfId="12029"/>
    <cellStyle name="Примечание 4 3 13" xfId="9713"/>
    <cellStyle name="Примечание 4 3 2" xfId="1529"/>
    <cellStyle name="Примечание 4 3 2 10" xfId="14132"/>
    <cellStyle name="Примечание 4 3 2 11" xfId="15444"/>
    <cellStyle name="Примечание 4 3 2 2" xfId="8144"/>
    <cellStyle name="Примечание 4 3 2 3" xfId="10698"/>
    <cellStyle name="Примечание 4 3 2 4" xfId="9008"/>
    <cellStyle name="Примечание 4 3 2 5" xfId="9846"/>
    <cellStyle name="Примечание 4 3 2 6" xfId="14513"/>
    <cellStyle name="Примечание 4 3 2 7" xfId="13111"/>
    <cellStyle name="Примечание 4 3 2 8" xfId="8509"/>
    <cellStyle name="Примечание 4 3 2 9" xfId="9365"/>
    <cellStyle name="Примечание 4 3 3" xfId="1530"/>
    <cellStyle name="Примечание 4 3 3 10" xfId="14309"/>
    <cellStyle name="Примечание 4 3 3 11" xfId="15443"/>
    <cellStyle name="Примечание 4 3 3 2" xfId="8145"/>
    <cellStyle name="Примечание 4 3 3 3" xfId="7785"/>
    <cellStyle name="Примечание 4 3 3 4" xfId="7705"/>
    <cellStyle name="Примечание 4 3 3 5" xfId="9845"/>
    <cellStyle name="Примечание 4 3 3 6" xfId="14512"/>
    <cellStyle name="Примечание 4 3 3 7" xfId="14747"/>
    <cellStyle name="Примечание 4 3 3 8" xfId="14015"/>
    <cellStyle name="Примечание 4 3 3 9" xfId="9366"/>
    <cellStyle name="Примечание 4 3 4" xfId="8143"/>
    <cellStyle name="Примечание 4 3 5" xfId="10699"/>
    <cellStyle name="Примечание 4 3 6" xfId="9007"/>
    <cellStyle name="Примечание 4 3 7" xfId="9847"/>
    <cellStyle name="Примечание 4 3 8" xfId="14514"/>
    <cellStyle name="Примечание 4 3 9" xfId="11454"/>
    <cellStyle name="Примечание 4 4" xfId="1531"/>
    <cellStyle name="Примечание 4 4 10" xfId="14310"/>
    <cellStyle name="Примечание 4 4 11" xfId="9515"/>
    <cellStyle name="Примечание 4 4 2" xfId="8146"/>
    <cellStyle name="Примечание 4 4 3" xfId="10697"/>
    <cellStyle name="Примечание 4 4 4" xfId="10542"/>
    <cellStyle name="Примечание 4 4 5" xfId="9844"/>
    <cellStyle name="Примечание 4 4 6" xfId="14511"/>
    <cellStyle name="Примечание 4 4 7" xfId="13110"/>
    <cellStyle name="Примечание 4 4 8" xfId="14016"/>
    <cellStyle name="Примечание 4 4 9" xfId="14940"/>
    <cellStyle name="Примечание 4 5" xfId="1532"/>
    <cellStyle name="Примечание 4 5 10" xfId="12030"/>
    <cellStyle name="Примечание 4 5 11" xfId="9714"/>
    <cellStyle name="Примечание 4 5 2" xfId="8147"/>
    <cellStyle name="Примечание 4 5 3" xfId="10696"/>
    <cellStyle name="Примечание 4 5 4" xfId="10543"/>
    <cellStyle name="Примечание 4 5 5" xfId="8488"/>
    <cellStyle name="Примечание 4 5 6" xfId="14510"/>
    <cellStyle name="Примечание 4 5 7" xfId="12254"/>
    <cellStyle name="Примечание 4 5 8" xfId="14017"/>
    <cellStyle name="Примечание 4 5 9" xfId="9764"/>
    <cellStyle name="Примечание 4 6" xfId="1533"/>
    <cellStyle name="Примечание 4 6 10" xfId="12906"/>
    <cellStyle name="Примечание 4 6 11" xfId="10625"/>
    <cellStyle name="Примечание 4 6 2" xfId="8148"/>
    <cellStyle name="Примечание 4 6 3" xfId="10695"/>
    <cellStyle name="Примечание 4 6 4" xfId="10544"/>
    <cellStyle name="Примечание 4 6 5" xfId="8487"/>
    <cellStyle name="Примечание 4 6 6" xfId="14509"/>
    <cellStyle name="Примечание 4 6 7" xfId="14327"/>
    <cellStyle name="Примечание 4 6 8" xfId="14018"/>
    <cellStyle name="Примечание 4 6 9" xfId="12271"/>
    <cellStyle name="Примечание 4 7" xfId="1534"/>
    <cellStyle name="Примечание 4 7 10" xfId="14133"/>
    <cellStyle name="Примечание 4 7 11" xfId="12091"/>
    <cellStyle name="Примечание 4 7 2" xfId="8149"/>
    <cellStyle name="Примечание 4 7 3" xfId="10694"/>
    <cellStyle name="Примечание 4 7 4" xfId="10545"/>
    <cellStyle name="Примечание 4 7 5" xfId="9843"/>
    <cellStyle name="Примечание 4 7 6" xfId="14508"/>
    <cellStyle name="Примечание 4 7 7" xfId="14326"/>
    <cellStyle name="Примечание 4 7 8" xfId="14019"/>
    <cellStyle name="Примечание 4 7 9" xfId="9459"/>
    <cellStyle name="Примечание 4 8" xfId="1535"/>
    <cellStyle name="Примечание 4 8 10" xfId="13956"/>
    <cellStyle name="Примечание 4 8 11" xfId="9715"/>
    <cellStyle name="Примечание 4 8 2" xfId="8150"/>
    <cellStyle name="Примечание 4 8 3" xfId="10693"/>
    <cellStyle name="Примечание 4 8 4" xfId="10546"/>
    <cellStyle name="Примечание 4 8 5" xfId="9842"/>
    <cellStyle name="Примечание 4 8 6" xfId="14507"/>
    <cellStyle name="Примечание 4 8 7" xfId="11455"/>
    <cellStyle name="Примечание 4 8 8" xfId="13607"/>
    <cellStyle name="Примечание 4 8 9" xfId="9935"/>
    <cellStyle name="Примечание 4 9" xfId="8137"/>
    <cellStyle name="Примечание 5" xfId="1536"/>
    <cellStyle name="Примечание 5 10" xfId="10692"/>
    <cellStyle name="Примечание 5 11" xfId="10547"/>
    <cellStyle name="Примечание 5 12" xfId="10514"/>
    <cellStyle name="Примечание 5 13" xfId="14506"/>
    <cellStyle name="Примечание 5 14" xfId="9399"/>
    <cellStyle name="Примечание 5 15" xfId="14020"/>
    <cellStyle name="Примечание 5 16" xfId="9460"/>
    <cellStyle name="Примечание 5 17" xfId="14134"/>
    <cellStyle name="Примечание 5 18" xfId="9519"/>
    <cellStyle name="Примечание 5 2" xfId="1537"/>
    <cellStyle name="Примечание 5 2 10" xfId="14505"/>
    <cellStyle name="Примечание 5 2 11" xfId="9400"/>
    <cellStyle name="Примечание 5 2 12" xfId="12475"/>
    <cellStyle name="Примечание 5 2 13" xfId="15027"/>
    <cellStyle name="Примечание 5 2 14" xfId="14135"/>
    <cellStyle name="Примечание 5 2 15" xfId="8664"/>
    <cellStyle name="Примечание 5 2 2" xfId="1538"/>
    <cellStyle name="Примечание 5 2 2 10" xfId="14136"/>
    <cellStyle name="Примечание 5 2 2 11" xfId="13727"/>
    <cellStyle name="Примечание 5 2 2 2" xfId="8153"/>
    <cellStyle name="Примечание 5 2 2 3" xfId="10690"/>
    <cellStyle name="Примечание 5 2 2 4" xfId="12164"/>
    <cellStyle name="Примечание 5 2 2 5" xfId="12925"/>
    <cellStyle name="Примечание 5 2 2 6" xfId="14504"/>
    <cellStyle name="Примечание 5 2 2 7" xfId="9401"/>
    <cellStyle name="Примечание 5 2 2 8" xfId="13406"/>
    <cellStyle name="Примечание 5 2 2 9" xfId="9461"/>
    <cellStyle name="Примечание 5 2 3" xfId="1539"/>
    <cellStyle name="Примечание 5 2 3 10" xfId="14137"/>
    <cellStyle name="Примечание 5 2 3 11" xfId="13726"/>
    <cellStyle name="Примечание 5 2 3 2" xfId="8154"/>
    <cellStyle name="Примечание 5 2 3 3" xfId="7784"/>
    <cellStyle name="Примечание 5 2 3 4" xfId="10549"/>
    <cellStyle name="Примечание 5 2 3 5" xfId="12924"/>
    <cellStyle name="Примечание 5 2 3 6" xfId="14503"/>
    <cellStyle name="Примечание 5 2 3 7" xfId="14325"/>
    <cellStyle name="Примечание 5 2 3 8" xfId="13407"/>
    <cellStyle name="Примечание 5 2 3 9" xfId="9462"/>
    <cellStyle name="Примечание 5 2 4" xfId="1540"/>
    <cellStyle name="Примечание 5 2 4 10" xfId="14138"/>
    <cellStyle name="Примечание 5 2 4 11" xfId="9520"/>
    <cellStyle name="Примечание 5 2 4 2" xfId="8155"/>
    <cellStyle name="Примечание 5 2 4 3" xfId="10689"/>
    <cellStyle name="Примечание 5 2 4 4" xfId="9009"/>
    <cellStyle name="Примечание 5 2 4 5" xfId="9841"/>
    <cellStyle name="Примечание 5 2 4 6" xfId="14502"/>
    <cellStyle name="Примечание 5 2 4 7" xfId="14324"/>
    <cellStyle name="Примечание 5 2 4 8" xfId="13408"/>
    <cellStyle name="Примечание 5 2 4 9" xfId="9463"/>
    <cellStyle name="Примечание 5 2 5" xfId="1541"/>
    <cellStyle name="Примечание 5 2 5 10" xfId="12304"/>
    <cellStyle name="Примечание 5 2 5 11" xfId="13893"/>
    <cellStyle name="Примечание 5 2 5 2" xfId="8156"/>
    <cellStyle name="Примечание 5 2 5 3" xfId="10688"/>
    <cellStyle name="Примечание 5 2 5 4" xfId="7068"/>
    <cellStyle name="Примечание 5 2 5 5" xfId="8486"/>
    <cellStyle name="Примечание 5 2 5 6" xfId="14501"/>
    <cellStyle name="Примечание 5 2 5 7" xfId="10933"/>
    <cellStyle name="Примечание 5 2 5 8" xfId="14021"/>
    <cellStyle name="Примечание 5 2 5 9" xfId="15028"/>
    <cellStyle name="Примечание 5 2 6" xfId="8152"/>
    <cellStyle name="Примечание 5 2 7" xfId="10691"/>
    <cellStyle name="Примечание 5 2 8" xfId="10548"/>
    <cellStyle name="Примечание 5 2 9" xfId="12467"/>
    <cellStyle name="Примечание 5 3" xfId="1542"/>
    <cellStyle name="Примечание 5 3 10" xfId="14022"/>
    <cellStyle name="Примечание 5 3 11" xfId="11483"/>
    <cellStyle name="Примечание 5 3 12" xfId="12886"/>
    <cellStyle name="Примечание 5 3 13" xfId="13892"/>
    <cellStyle name="Примечание 5 3 2" xfId="1543"/>
    <cellStyle name="Примечание 5 3 2 10" xfId="12303"/>
    <cellStyle name="Примечание 5 3 2 11" xfId="9521"/>
    <cellStyle name="Примечание 5 3 2 2" xfId="8158"/>
    <cellStyle name="Примечание 5 3 2 3" xfId="10686"/>
    <cellStyle name="Примечание 5 3 2 4" xfId="10550"/>
    <cellStyle name="Примечание 5 3 2 5" xfId="12016"/>
    <cellStyle name="Примечание 5 3 2 6" xfId="14499"/>
    <cellStyle name="Примечание 5 3 2 7" xfId="14322"/>
    <cellStyle name="Примечание 5 3 2 8" xfId="14023"/>
    <cellStyle name="Примечание 5 3 2 9" xfId="11484"/>
    <cellStyle name="Примечание 5 3 3" xfId="1544"/>
    <cellStyle name="Примечание 5 3 3 10" xfId="9743"/>
    <cellStyle name="Примечание 5 3 3 11" xfId="8665"/>
    <cellStyle name="Примечание 5 3 3 2" xfId="8159"/>
    <cellStyle name="Примечание 5 3 3 3" xfId="10685"/>
    <cellStyle name="Примечание 5 3 3 4" xfId="12163"/>
    <cellStyle name="Примечание 5 3 3 5" xfId="12923"/>
    <cellStyle name="Примечание 5 3 3 6" xfId="14498"/>
    <cellStyle name="Примечание 5 3 3 7" xfId="14321"/>
    <cellStyle name="Примечание 5 3 3 8" xfId="10160"/>
    <cellStyle name="Примечание 5 3 3 9" xfId="1692"/>
    <cellStyle name="Примечание 5 3 4" xfId="8157"/>
    <cellStyle name="Примечание 5 3 5" xfId="10687"/>
    <cellStyle name="Примечание 5 3 6" xfId="7069"/>
    <cellStyle name="Примечание 5 3 7" xfId="8485"/>
    <cellStyle name="Примечание 5 3 8" xfId="14500"/>
    <cellStyle name="Примечание 5 3 9" xfId="14323"/>
    <cellStyle name="Примечание 5 4" xfId="1545"/>
    <cellStyle name="Примечание 5 4 10" xfId="12302"/>
    <cellStyle name="Примечание 5 4 11" xfId="15857"/>
    <cellStyle name="Примечание 5 4 2" xfId="8160"/>
    <cellStyle name="Примечание 5 4 3" xfId="10684"/>
    <cellStyle name="Примечание 5 4 4" xfId="12162"/>
    <cellStyle name="Примечание 5 4 5" xfId="12922"/>
    <cellStyle name="Примечание 5 4 6" xfId="14497"/>
    <cellStyle name="Примечание 5 4 7" xfId="14320"/>
    <cellStyle name="Примечание 5 4 8" xfId="14024"/>
    <cellStyle name="Примечание 5 4 9" xfId="15440"/>
    <cellStyle name="Примечание 5 5" xfId="1546"/>
    <cellStyle name="Примечание 5 5 10" xfId="12301"/>
    <cellStyle name="Примечание 5 5 11" xfId="15771"/>
    <cellStyle name="Примечание 5 5 2" xfId="8161"/>
    <cellStyle name="Примечание 5 5 3" xfId="10683"/>
    <cellStyle name="Примечание 5 5 4" xfId="12161"/>
    <cellStyle name="Примечание 5 5 5" xfId="9840"/>
    <cellStyle name="Примечание 5 5 6" xfId="14496"/>
    <cellStyle name="Примечание 5 5 7" xfId="8547"/>
    <cellStyle name="Примечание 5 5 8" xfId="14025"/>
    <cellStyle name="Примечание 5 5 9" xfId="14422"/>
    <cellStyle name="Примечание 5 6" xfId="1547"/>
    <cellStyle name="Примечание 5 6 10" xfId="14139"/>
    <cellStyle name="Примечание 5 6 11" xfId="10994"/>
    <cellStyle name="Примечание 5 6 2" xfId="8162"/>
    <cellStyle name="Примечание 5 6 3" xfId="10682"/>
    <cellStyle name="Примечание 5 6 4" xfId="12160"/>
    <cellStyle name="Примечание 5 6 5" xfId="9839"/>
    <cellStyle name="Примечание 5 6 6" xfId="14495"/>
    <cellStyle name="Примечание 5 6 7" xfId="14319"/>
    <cellStyle name="Примечание 5 6 8" xfId="14026"/>
    <cellStyle name="Примечание 5 6 9" xfId="15029"/>
    <cellStyle name="Примечание 5 7" xfId="1548"/>
    <cellStyle name="Примечание 5 7 10" xfId="14788"/>
    <cellStyle name="Примечание 5 7 11" xfId="8666"/>
    <cellStyle name="Примечание 5 7 2" xfId="8163"/>
    <cellStyle name="Примечание 5 7 3" xfId="10681"/>
    <cellStyle name="Примечание 5 7 4" xfId="12159"/>
    <cellStyle name="Примечание 5 7 5" xfId="9838"/>
    <cellStyle name="Примечание 5 7 6" xfId="14494"/>
    <cellStyle name="Примечание 5 7 7" xfId="14748"/>
    <cellStyle name="Примечание 5 7 8" xfId="10909"/>
    <cellStyle name="Примечание 5 7 9" xfId="15030"/>
    <cellStyle name="Примечание 5 8" xfId="1549"/>
    <cellStyle name="Примечание 5 8 10" xfId="14140"/>
    <cellStyle name="Примечание 5 8 11" xfId="9522"/>
    <cellStyle name="Примечание 5 8 2" xfId="8164"/>
    <cellStyle name="Примечание 5 8 3" xfId="10680"/>
    <cellStyle name="Примечание 5 8 4" xfId="12158"/>
    <cellStyle name="Примечание 5 8 5" xfId="9837"/>
    <cellStyle name="Примечание 5 8 6" xfId="14493"/>
    <cellStyle name="Примечание 5 8 7" xfId="14318"/>
    <cellStyle name="Примечание 5 8 8" xfId="13409"/>
    <cellStyle name="Примечание 5 8 9" xfId="8235"/>
    <cellStyle name="Примечание 5 9" xfId="8151"/>
    <cellStyle name="Примечание 6" xfId="1550"/>
    <cellStyle name="Примечание 6 10" xfId="10679"/>
    <cellStyle name="Примечание 6 11" xfId="12157"/>
    <cellStyle name="Примечание 6 12" xfId="9836"/>
    <cellStyle name="Примечание 6 13" xfId="14492"/>
    <cellStyle name="Примечание 6 14" xfId="10189"/>
    <cellStyle name="Примечание 6 15" xfId="13410"/>
    <cellStyle name="Примечание 6 16" xfId="9464"/>
    <cellStyle name="Примечание 6 17" xfId="12300"/>
    <cellStyle name="Примечание 6 18" xfId="9523"/>
    <cellStyle name="Примечание 6 2" xfId="1551"/>
    <cellStyle name="Примечание 6 2 10" xfId="14491"/>
    <cellStyle name="Примечание 6 2 11" xfId="9402"/>
    <cellStyle name="Примечание 6 2 12" xfId="13411"/>
    <cellStyle name="Примечание 6 2 13" xfId="9465"/>
    <cellStyle name="Примечание 6 2 14" xfId="12299"/>
    <cellStyle name="Примечание 6 2 15" xfId="9524"/>
    <cellStyle name="Примечание 6 2 2" xfId="1552"/>
    <cellStyle name="Примечание 6 2 2 10" xfId="14141"/>
    <cellStyle name="Примечание 6 2 2 11" xfId="8667"/>
    <cellStyle name="Примечание 6 2 2 2" xfId="8167"/>
    <cellStyle name="Примечание 6 2 2 3" xfId="10677"/>
    <cellStyle name="Примечание 6 2 2 4" xfId="12155"/>
    <cellStyle name="Примечание 6 2 2 5" xfId="7242"/>
    <cellStyle name="Примечание 6 2 2 6" xfId="14490"/>
    <cellStyle name="Примечание 6 2 2 7" xfId="14317"/>
    <cellStyle name="Примечание 6 2 2 8" xfId="14027"/>
    <cellStyle name="Примечание 6 2 2 9" xfId="15031"/>
    <cellStyle name="Примечание 6 2 3" xfId="1553"/>
    <cellStyle name="Примечание 6 2 3 10" xfId="12298"/>
    <cellStyle name="Примечание 6 2 3 11" xfId="13705"/>
    <cellStyle name="Примечание 6 2 3 2" xfId="8168"/>
    <cellStyle name="Примечание 6 2 3 3" xfId="10676"/>
    <cellStyle name="Примечание 6 2 3 4" xfId="12154"/>
    <cellStyle name="Примечание 6 2 3 5" xfId="12017"/>
    <cellStyle name="Примечание 6 2 3 6" xfId="14489"/>
    <cellStyle name="Примечание 6 2 3 7" xfId="14316"/>
    <cellStyle name="Примечание 6 2 3 8" xfId="13412"/>
    <cellStyle name="Примечание 6 2 3 9" xfId="15032"/>
    <cellStyle name="Примечание 6 2 4" xfId="1554"/>
    <cellStyle name="Примечание 6 2 4 10" xfId="12297"/>
    <cellStyle name="Примечание 6 2 4 11" xfId="15854"/>
    <cellStyle name="Примечание 6 2 4 2" xfId="8169"/>
    <cellStyle name="Примечание 6 2 4 3" xfId="10675"/>
    <cellStyle name="Примечание 6 2 4 4" xfId="9010"/>
    <cellStyle name="Примечание 6 2 4 5" xfId="8484"/>
    <cellStyle name="Примечание 6 2 4 6" xfId="14488"/>
    <cellStyle name="Примечание 6 2 4 7" xfId="9403"/>
    <cellStyle name="Примечание 6 2 4 8" xfId="9917"/>
    <cellStyle name="Примечание 6 2 4 9" xfId="15437"/>
    <cellStyle name="Примечание 6 2 5" xfId="1555"/>
    <cellStyle name="Примечание 6 2 5 10" xfId="12296"/>
    <cellStyle name="Примечание 6 2 5 11" xfId="15770"/>
    <cellStyle name="Примечание 6 2 5 2" xfId="8170"/>
    <cellStyle name="Примечание 6 2 5 3" xfId="10674"/>
    <cellStyle name="Примечание 6 2 5 4" xfId="9011"/>
    <cellStyle name="Примечание 6 2 5 5" xfId="9835"/>
    <cellStyle name="Примечание 6 2 5 6" xfId="14487"/>
    <cellStyle name="Примечание 6 2 5 7" xfId="14749"/>
    <cellStyle name="Примечание 6 2 5 8" xfId="13413"/>
    <cellStyle name="Примечание 6 2 5 9" xfId="13903"/>
    <cellStyle name="Примечание 6 2 6" xfId="8166"/>
    <cellStyle name="Примечание 6 2 7" xfId="10678"/>
    <cellStyle name="Примечание 6 2 8" xfId="12156"/>
    <cellStyle name="Примечание 6 2 9" xfId="7243"/>
    <cellStyle name="Примечание 6 3" xfId="1556"/>
    <cellStyle name="Примечание 6 3 10" xfId="13414"/>
    <cellStyle name="Примечание 6 3 11" xfId="13902"/>
    <cellStyle name="Примечание 6 3 12" xfId="12295"/>
    <cellStyle name="Примечание 6 3 13" xfId="15769"/>
    <cellStyle name="Примечание 6 3 2" xfId="1557"/>
    <cellStyle name="Примечание 6 3 2 10" xfId="12294"/>
    <cellStyle name="Примечание 6 3 2 11" xfId="13704"/>
    <cellStyle name="Примечание 6 3 2 2" xfId="8172"/>
    <cellStyle name="Примечание 6 3 2 3" xfId="7783"/>
    <cellStyle name="Примечание 6 3 2 4" xfId="9013"/>
    <cellStyle name="Примечание 6 3 2 5" xfId="9833"/>
    <cellStyle name="Примечание 6 3 2 6" xfId="14485"/>
    <cellStyle name="Примечание 6 3 2 7" xfId="11456"/>
    <cellStyle name="Примечание 6 3 2 8" xfId="13415"/>
    <cellStyle name="Примечание 6 3 2 9" xfId="15033"/>
    <cellStyle name="Примечание 6 3 3" xfId="1558"/>
    <cellStyle name="Примечание 6 3 3 10" xfId="15093"/>
    <cellStyle name="Примечание 6 3 3 11" xfId="13703"/>
    <cellStyle name="Примечание 6 3 3 2" xfId="8173"/>
    <cellStyle name="Примечание 6 3 3 3" xfId="10672"/>
    <cellStyle name="Примечание 6 3 3 4" xfId="11278"/>
    <cellStyle name="Примечание 6 3 3 5" xfId="9832"/>
    <cellStyle name="Примечание 6 3 3 6" xfId="14484"/>
    <cellStyle name="Примечание 6 3 3 7" xfId="11457"/>
    <cellStyle name="Примечание 6 3 3 8" xfId="14028"/>
    <cellStyle name="Примечание 6 3 3 9" xfId="12683"/>
    <cellStyle name="Примечание 6 3 4" xfId="8171"/>
    <cellStyle name="Примечание 6 3 5" xfId="10673"/>
    <cellStyle name="Примечание 6 3 6" xfId="9012"/>
    <cellStyle name="Примечание 6 3 7" xfId="9834"/>
    <cellStyle name="Примечание 6 3 8" xfId="14486"/>
    <cellStyle name="Примечание 6 3 9" xfId="9404"/>
    <cellStyle name="Примечание 6 4" xfId="1559"/>
    <cellStyle name="Примечание 6 4 10" xfId="12293"/>
    <cellStyle name="Примечание 6 4 11" xfId="8678"/>
    <cellStyle name="Примечание 6 4 2" xfId="8174"/>
    <cellStyle name="Примечание 6 4 3" xfId="10671"/>
    <cellStyle name="Примечание 6 4 4" xfId="9014"/>
    <cellStyle name="Примечание 6 4 5" xfId="9831"/>
    <cellStyle name="Примечание 6 4 6" xfId="14483"/>
    <cellStyle name="Примечание 6 4 7" xfId="14315"/>
    <cellStyle name="Примечание 6 4 8" xfId="13416"/>
    <cellStyle name="Примечание 6 4 9" xfId="9466"/>
    <cellStyle name="Примечание 6 5" xfId="1560"/>
    <cellStyle name="Примечание 6 5 10" xfId="12292"/>
    <cellStyle name="Примечание 6 5 11" xfId="15307"/>
    <cellStyle name="Примечание 6 5 2" xfId="8175"/>
    <cellStyle name="Примечание 6 5 3" xfId="10670"/>
    <cellStyle name="Примечание 6 5 4" xfId="9015"/>
    <cellStyle name="Примечание 6 5 5" xfId="12018"/>
    <cellStyle name="Примечание 6 5 6" xfId="14482"/>
    <cellStyle name="Примечание 6 5 7" xfId="14314"/>
    <cellStyle name="Примечание 6 5 8" xfId="7201"/>
    <cellStyle name="Примечание 6 5 9" xfId="9467"/>
    <cellStyle name="Примечание 6 6" xfId="1561"/>
    <cellStyle name="Примечание 6 6 10" xfId="8474"/>
    <cellStyle name="Примечание 6 6 11" xfId="8689"/>
    <cellStyle name="Примечание 6 6 2" xfId="8176"/>
    <cellStyle name="Примечание 6 6 3" xfId="10669"/>
    <cellStyle name="Примечание 6 6 4" xfId="9016"/>
    <cellStyle name="Примечание 6 6 5" xfId="9830"/>
    <cellStyle name="Примечание 6 6 6" xfId="14481"/>
    <cellStyle name="Примечание 6 6 7" xfId="11458"/>
    <cellStyle name="Примечание 6 6 8" xfId="7200"/>
    <cellStyle name="Примечание 6 6 9" xfId="9468"/>
    <cellStyle name="Примечание 6 7" xfId="1562"/>
    <cellStyle name="Примечание 6 7 10" xfId="8565"/>
    <cellStyle name="Примечание 6 7 11" xfId="8690"/>
    <cellStyle name="Примечание 6 7 2" xfId="8177"/>
    <cellStyle name="Примечание 6 7 3" xfId="10668"/>
    <cellStyle name="Примечание 6 7 4" xfId="9017"/>
    <cellStyle name="Примечание 6 7 5" xfId="9829"/>
    <cellStyle name="Примечание 6 7 6" xfId="14480"/>
    <cellStyle name="Примечание 6 7 7" xfId="11459"/>
    <cellStyle name="Примечание 6 7 8" xfId="9333"/>
    <cellStyle name="Примечание 6 7 9" xfId="9469"/>
    <cellStyle name="Примечание 6 8" xfId="1563"/>
    <cellStyle name="Примечание 6 8 10" xfId="12291"/>
    <cellStyle name="Примечание 6 8 11" xfId="15855"/>
    <cellStyle name="Примечание 6 8 2" xfId="8178"/>
    <cellStyle name="Примечание 6 8 3" xfId="10667"/>
    <cellStyle name="Примечание 6 8 4" xfId="9018"/>
    <cellStyle name="Примечание 6 8 5" xfId="9828"/>
    <cellStyle name="Примечание 6 8 6" xfId="14479"/>
    <cellStyle name="Примечание 6 8 7" xfId="13109"/>
    <cellStyle name="Примечание 6 8 8" xfId="9725"/>
    <cellStyle name="Примечание 6 8 9" xfId="15438"/>
    <cellStyle name="Примечание 6 9" xfId="8165"/>
    <cellStyle name="Примечание 7" xfId="1564"/>
    <cellStyle name="Примечание 7 10" xfId="7782"/>
    <cellStyle name="Примечание 7 11" xfId="9019"/>
    <cellStyle name="Примечание 7 12" xfId="9827"/>
    <cellStyle name="Примечание 7 13" xfId="14478"/>
    <cellStyle name="Примечание 7 14" xfId="8548"/>
    <cellStyle name="Примечание 7 15" xfId="9724"/>
    <cellStyle name="Примечание 7 16" xfId="8236"/>
    <cellStyle name="Примечание 7 17" xfId="12290"/>
    <cellStyle name="Примечание 7 18" xfId="15308"/>
    <cellStyle name="Примечание 7 2" xfId="1565"/>
    <cellStyle name="Примечание 7 2 10" xfId="14477"/>
    <cellStyle name="Примечание 7 2 11" xfId="10190"/>
    <cellStyle name="Примечание 7 2 12" xfId="9723"/>
    <cellStyle name="Примечание 7 2 13" xfId="13901"/>
    <cellStyle name="Примечание 7 2 14" xfId="8473"/>
    <cellStyle name="Примечание 7 2 15" xfId="15768"/>
    <cellStyle name="Примечание 7 2 2" xfId="1566"/>
    <cellStyle name="Примечание 7 2 2 10" xfId="8472"/>
    <cellStyle name="Примечание 7 2 2 11" xfId="15767"/>
    <cellStyle name="Примечание 7 2 2 2" xfId="8181"/>
    <cellStyle name="Примечание 7 2 2 3" xfId="10665"/>
    <cellStyle name="Примечание 7 2 2 4" xfId="9021"/>
    <cellStyle name="Примечание 7 2 2 5" xfId="12920"/>
    <cellStyle name="Примечание 7 2 2 6" xfId="14476"/>
    <cellStyle name="Примечание 7 2 2 7" xfId="13108"/>
    <cellStyle name="Примечание 7 2 2 8" xfId="11606"/>
    <cellStyle name="Примечание 7 2 2 9" xfId="13900"/>
    <cellStyle name="Примечание 7 2 3" xfId="1567"/>
    <cellStyle name="Примечание 7 2 3 10" xfId="13496"/>
    <cellStyle name="Примечание 7 2 3 11" xfId="15309"/>
    <cellStyle name="Примечание 7 2 3 2" xfId="8182"/>
    <cellStyle name="Примечание 7 2 3 3" xfId="10664"/>
    <cellStyle name="Примечание 7 2 3 4" xfId="9022"/>
    <cellStyle name="Примечание 7 2 3 5" xfId="12919"/>
    <cellStyle name="Примечание 7 2 3 6" xfId="14475"/>
    <cellStyle name="Примечание 7 2 3 7" xfId="14750"/>
    <cellStyle name="Примечание 7 2 3 8" xfId="10485"/>
    <cellStyle name="Примечание 7 2 3 9" xfId="8237"/>
    <cellStyle name="Примечание 7 2 4" xfId="1568"/>
    <cellStyle name="Примечание 7 2 4 10" xfId="13497"/>
    <cellStyle name="Примечание 7 2 4 11" xfId="8691"/>
    <cellStyle name="Примечание 7 2 4 2" xfId="8183"/>
    <cellStyle name="Примечание 7 2 4 3" xfId="10663"/>
    <cellStyle name="Примечание 7 2 4 4" xfId="9023"/>
    <cellStyle name="Примечание 7 2 4 5" xfId="7241"/>
    <cellStyle name="Примечание 7 2 4 6" xfId="14474"/>
    <cellStyle name="Примечание 7 2 4 7" xfId="14751"/>
    <cellStyle name="Примечание 7 2 4 8" xfId="7092"/>
    <cellStyle name="Примечание 7 2 4 9" xfId="12272"/>
    <cellStyle name="Примечание 7 2 5" xfId="1569"/>
    <cellStyle name="Примечание 7 2 5 10" xfId="15487"/>
    <cellStyle name="Примечание 7 2 5 11" xfId="8692"/>
    <cellStyle name="Примечание 7 2 5 2" xfId="8184"/>
    <cellStyle name="Примечание 7 2 5 3" xfId="10662"/>
    <cellStyle name="Примечание 7 2 5 4" xfId="9024"/>
    <cellStyle name="Примечание 7 2 5 5" xfId="8480"/>
    <cellStyle name="Примечание 7 2 5 6" xfId="14473"/>
    <cellStyle name="Примечание 7 2 5 7" xfId="14752"/>
    <cellStyle name="Примечание 7 2 5 8" xfId="11439"/>
    <cellStyle name="Примечание 7 2 5 9" xfId="12273"/>
    <cellStyle name="Примечание 7 2 6" xfId="8180"/>
    <cellStyle name="Примечание 7 2 7" xfId="10666"/>
    <cellStyle name="Примечание 7 2 8" xfId="9020"/>
    <cellStyle name="Примечание 7 2 9" xfId="12921"/>
    <cellStyle name="Примечание 7 3" xfId="1570"/>
    <cellStyle name="Примечание 7 3 10" xfId="7087"/>
    <cellStyle name="Примечание 7 3 11" xfId="13899"/>
    <cellStyle name="Примечание 7 3 12" xfId="13498"/>
    <cellStyle name="Примечание 7 3 13" xfId="15766"/>
    <cellStyle name="Примечание 7 3 2" xfId="1571"/>
    <cellStyle name="Примечание 7 3 2 10" xfId="13499"/>
    <cellStyle name="Примечание 7 3 2 11" xfId="14053"/>
    <cellStyle name="Примечание 7 3 2 2" xfId="8186"/>
    <cellStyle name="Примечание 7 3 2 3" xfId="10660"/>
    <cellStyle name="Примечание 7 3 2 4" xfId="9026"/>
    <cellStyle name="Примечание 7 3 2 5" xfId="9826"/>
    <cellStyle name="Примечание 7 3 2 6" xfId="14471"/>
    <cellStyle name="Примечание 7 3 2 7" xfId="14372"/>
    <cellStyle name="Примечание 7 3 2 8" xfId="12600"/>
    <cellStyle name="Примечание 7 3 2 9" xfId="14423"/>
    <cellStyle name="Примечание 7 3 3" xfId="1572"/>
    <cellStyle name="Примечание 7 3 3 10" xfId="13500"/>
    <cellStyle name="Примечание 7 3 3 11" xfId="15856"/>
    <cellStyle name="Примечание 7 3 3 2" xfId="8187"/>
    <cellStyle name="Примечание 7 3 3 3" xfId="10659"/>
    <cellStyle name="Примечание 7 3 3 4" xfId="11279"/>
    <cellStyle name="Примечание 7 3 3 5" xfId="12019"/>
    <cellStyle name="Примечание 7 3 3 6" xfId="14470"/>
    <cellStyle name="Примечание 7 3 3 7" xfId="14380"/>
    <cellStyle name="Примечание 7 3 3 8" xfId="12598"/>
    <cellStyle name="Примечание 7 3 3 9" xfId="15439"/>
    <cellStyle name="Примечание 7 3 4" xfId="8185"/>
    <cellStyle name="Примечание 7 3 5" xfId="10661"/>
    <cellStyle name="Примечание 7 3 6" xfId="9025"/>
    <cellStyle name="Примечание 7 3 7" xfId="7240"/>
    <cellStyle name="Примечание 7 3 8" xfId="14472"/>
    <cellStyle name="Примечание 7 3 9" xfId="12580"/>
    <cellStyle name="Примечание 7 4" xfId="1573"/>
    <cellStyle name="Примечание 7 4 10" xfId="13501"/>
    <cellStyle name="Примечание 7 4 11" xfId="8693"/>
    <cellStyle name="Примечание 7 4 2" xfId="8188"/>
    <cellStyle name="Примечание 7 4 3" xfId="10658"/>
    <cellStyle name="Примечание 7 4 4" xfId="9027"/>
    <cellStyle name="Примечание 7 4 5" xfId="12918"/>
    <cellStyle name="Примечание 7 4 6" xfId="14469"/>
    <cellStyle name="Примечание 7 4 7" xfId="14313"/>
    <cellStyle name="Примечание 7 4 8" xfId="12596"/>
    <cellStyle name="Примечание 7 4 9" xfId="9471"/>
    <cellStyle name="Примечание 7 5" xfId="1574"/>
    <cellStyle name="Примечание 7 5 10" xfId="15092"/>
    <cellStyle name="Примечание 7 5 11" xfId="9549"/>
    <cellStyle name="Примечание 7 5 2" xfId="8189"/>
    <cellStyle name="Примечание 7 5 3" xfId="10657"/>
    <cellStyle name="Примечание 7 5 4" xfId="9028"/>
    <cellStyle name="Примечание 7 5 5" xfId="12917"/>
    <cellStyle name="Примечание 7 5 6" xfId="14468"/>
    <cellStyle name="Примечание 7 5 7" xfId="14753"/>
    <cellStyle name="Примечание 7 5 8" xfId="15119"/>
    <cellStyle name="Примечание 7 5 9" xfId="15144"/>
    <cellStyle name="Примечание 7 6" xfId="1575"/>
    <cellStyle name="Примечание 7 6 10" xfId="15091"/>
    <cellStyle name="Примечание 7 6 11" xfId="9550"/>
    <cellStyle name="Примечание 7 6 2" xfId="8190"/>
    <cellStyle name="Примечание 7 6 3" xfId="10656"/>
    <cellStyle name="Примечание 7 6 4" xfId="9029"/>
    <cellStyle name="Примечание 7 6 5" xfId="12916"/>
    <cellStyle name="Примечание 7 6 6" xfId="14467"/>
    <cellStyle name="Примечание 7 6 7" xfId="13791"/>
    <cellStyle name="Примечание 7 6 8" xfId="12355"/>
    <cellStyle name="Примечание 7 6 9" xfId="15153"/>
    <cellStyle name="Примечание 7 7" xfId="1576"/>
    <cellStyle name="Примечание 7 7 10" xfId="15090"/>
    <cellStyle name="Примечание 7 7 11" xfId="15310"/>
    <cellStyle name="Примечание 7 7 2" xfId="8191"/>
    <cellStyle name="Примечание 7 7 3" xfId="7781"/>
    <cellStyle name="Примечание 7 7 4" xfId="9030"/>
    <cellStyle name="Примечание 7 7 5" xfId="12915"/>
    <cellStyle name="Примечание 7 7 6" xfId="14466"/>
    <cellStyle name="Примечание 7 7 7" xfId="13790"/>
    <cellStyle name="Примечание 7 7 8" xfId="15118"/>
    <cellStyle name="Примечание 7 7 9" xfId="9472"/>
    <cellStyle name="Примечание 7 8" xfId="1577"/>
    <cellStyle name="Примечание 7 8 10" xfId="15089"/>
    <cellStyle name="Примечание 7 8 11" xfId="15311"/>
    <cellStyle name="Примечание 7 8 2" xfId="8192"/>
    <cellStyle name="Примечание 7 8 3" xfId="7780"/>
    <cellStyle name="Примечание 7 8 4" xfId="9031"/>
    <cellStyle name="Примечание 7 8 5" xfId="8479"/>
    <cellStyle name="Примечание 7 8 6" xfId="14465"/>
    <cellStyle name="Примечание 7 8 7" xfId="13789"/>
    <cellStyle name="Примечание 7 8 8" xfId="15117"/>
    <cellStyle name="Примечание 7 8 9" xfId="9473"/>
    <cellStyle name="Примечание 7 9" xfId="8179"/>
    <cellStyle name="Примечание 8" xfId="1578"/>
    <cellStyle name="Примечание 8 10" xfId="7779"/>
    <cellStyle name="Примечание 8 11" xfId="9032"/>
    <cellStyle name="Примечание 8 12" xfId="8476"/>
    <cellStyle name="Примечание 8 13" xfId="14464"/>
    <cellStyle name="Примечание 8 14" xfId="8256"/>
    <cellStyle name="Примечание 8 15" xfId="15116"/>
    <cellStyle name="Примечание 8 16" xfId="9474"/>
    <cellStyle name="Примечание 8 17" xfId="15088"/>
    <cellStyle name="Примечание 8 18" xfId="9551"/>
    <cellStyle name="Примечание 8 2" xfId="1579"/>
    <cellStyle name="Примечание 8 2 10" xfId="14463"/>
    <cellStyle name="Примечание 8 2 11" xfId="14754"/>
    <cellStyle name="Примечание 8 2 12" xfId="8549"/>
    <cellStyle name="Примечание 8 2 13" xfId="15146"/>
    <cellStyle name="Примечание 8 2 14" xfId="15087"/>
    <cellStyle name="Примечание 8 2 15" xfId="9552"/>
    <cellStyle name="Примечание 8 2 2" xfId="1580"/>
    <cellStyle name="Примечание 8 2 2 10" xfId="15086"/>
    <cellStyle name="Примечание 8 2 2 11" xfId="9553"/>
    <cellStyle name="Примечание 8 2 2 2" xfId="8195"/>
    <cellStyle name="Примечание 8 2 2 3" xfId="8430"/>
    <cellStyle name="Примечание 8 2 2 4" xfId="7070"/>
    <cellStyle name="Примечание 8 2 2 5" xfId="12021"/>
    <cellStyle name="Примечание 8 2 2 6" xfId="14462"/>
    <cellStyle name="Примечание 8 2 2 7" xfId="14755"/>
    <cellStyle name="Примечание 8 2 2 8" xfId="12354"/>
    <cellStyle name="Примечание 8 2 2 9" xfId="9475"/>
    <cellStyle name="Примечание 8 2 3" xfId="1581"/>
    <cellStyle name="Примечание 8 2 3 10" xfId="9742"/>
    <cellStyle name="Примечание 8 2 3 11" xfId="15312"/>
    <cellStyle name="Примечание 8 2 3 2" xfId="8196"/>
    <cellStyle name="Примечание 8 2 3 3" xfId="8408"/>
    <cellStyle name="Примечание 8 2 3 4" xfId="9034"/>
    <cellStyle name="Примечание 8 2 3 5" xfId="9824"/>
    <cellStyle name="Примечание 8 2 3 6" xfId="14461"/>
    <cellStyle name="Примечание 8 2 3 7" xfId="14756"/>
    <cellStyle name="Примечание 8 2 3 8" xfId="9332"/>
    <cellStyle name="Примечание 8 2 3 9" xfId="11486"/>
    <cellStyle name="Примечание 8 2 4" xfId="1582"/>
    <cellStyle name="Примечание 8 2 4 10" xfId="9741"/>
    <cellStyle name="Примечание 8 2 4 11" xfId="9554"/>
    <cellStyle name="Примечание 8 2 4 2" xfId="8197"/>
    <cellStyle name="Примечание 8 2 4 3" xfId="10654"/>
    <cellStyle name="Примечание 8 2 4 4" xfId="9035"/>
    <cellStyle name="Примечание 8 2 4 5" xfId="11515"/>
    <cellStyle name="Примечание 8 2 4 6" xfId="14460"/>
    <cellStyle name="Примечание 8 2 4 7" xfId="14757"/>
    <cellStyle name="Примечание 8 2 4 8" xfId="11555"/>
    <cellStyle name="Примечание 8 2 4 9" xfId="11487"/>
    <cellStyle name="Примечание 8 2 5" xfId="1583"/>
    <cellStyle name="Примечание 8 2 5 10" xfId="7215"/>
    <cellStyle name="Примечание 8 2 5 11" xfId="9555"/>
    <cellStyle name="Примечание 8 2 5 2" xfId="8198"/>
    <cellStyle name="Примечание 8 2 5 3" xfId="7778"/>
    <cellStyle name="Примечание 8 2 5 4" xfId="9036"/>
    <cellStyle name="Примечание 8 2 5 5" xfId="11514"/>
    <cellStyle name="Примечание 8 2 5 6" xfId="14459"/>
    <cellStyle name="Примечание 8 2 5 7" xfId="14758"/>
    <cellStyle name="Примечание 8 2 5 8" xfId="9331"/>
    <cellStyle name="Примечание 8 2 5 9" xfId="15143"/>
    <cellStyle name="Примечание 8 2 6" xfId="8194"/>
    <cellStyle name="Примечание 8 2 7" xfId="10655"/>
    <cellStyle name="Примечание 8 2 8" xfId="9033"/>
    <cellStyle name="Примечание 8 2 9" xfId="12020"/>
    <cellStyle name="Примечание 8 3" xfId="1584"/>
    <cellStyle name="Примечание 8 3 10" xfId="12353"/>
    <cellStyle name="Примечание 8 3 11" xfId="15034"/>
    <cellStyle name="Примечание 8 3 12" xfId="15085"/>
    <cellStyle name="Примечание 8 3 13" xfId="15313"/>
    <cellStyle name="Примечание 8 3 2" xfId="1585"/>
    <cellStyle name="Примечание 8 3 2 10" xfId="12095"/>
    <cellStyle name="Примечание 8 3 2 11" xfId="15314"/>
    <cellStyle name="Примечание 8 3 2 2" xfId="8200"/>
    <cellStyle name="Примечание 8 3 2 3" xfId="7776"/>
    <cellStyle name="Примечание 8 3 2 4" xfId="9038"/>
    <cellStyle name="Примечание 8 3 2 5" xfId="12423"/>
    <cellStyle name="Примечание 8 3 2 6" xfId="14457"/>
    <cellStyle name="Примечание 8 3 2 7" xfId="14759"/>
    <cellStyle name="Примечание 8 3 2 8" xfId="14952"/>
    <cellStyle name="Примечание 8 3 2 9" xfId="8239"/>
    <cellStyle name="Примечание 8 3 3" xfId="1586"/>
    <cellStyle name="Примечание 8 3 3 10" xfId="10110"/>
    <cellStyle name="Примечание 8 3 3 11" xfId="15315"/>
    <cellStyle name="Примечание 8 3 3 2" xfId="8201"/>
    <cellStyle name="Примечание 8 3 3 3" xfId="7775"/>
    <cellStyle name="Примечание 8 3 3 4" xfId="9039"/>
    <cellStyle name="Примечание 8 3 3 5" xfId="8261"/>
    <cellStyle name="Примечание 8 3 3 6" xfId="14456"/>
    <cellStyle name="Примечание 8 3 3 7" xfId="14760"/>
    <cellStyle name="Примечание 8 3 3 8" xfId="14936"/>
    <cellStyle name="Примечание 8 3 3 9" xfId="11488"/>
    <cellStyle name="Примечание 8 3 4" xfId="8199"/>
    <cellStyle name="Примечание 8 3 5" xfId="7777"/>
    <cellStyle name="Примечание 8 3 6" xfId="9037"/>
    <cellStyle name="Примечание 8 3 7" xfId="12424"/>
    <cellStyle name="Примечание 8 3 8" xfId="14458"/>
    <cellStyle name="Примечание 8 3 9" xfId="10191"/>
    <cellStyle name="Примечание 8 4" xfId="1587"/>
    <cellStyle name="Примечание 8 4 10" xfId="15084"/>
    <cellStyle name="Примечание 8 4 11" xfId="7145"/>
    <cellStyle name="Примечание 8 4 2" xfId="8202"/>
    <cellStyle name="Примечание 8 4 3" xfId="10653"/>
    <cellStyle name="Примечание 8 4 4" xfId="9040"/>
    <cellStyle name="Примечание 8 4 5" xfId="8260"/>
    <cellStyle name="Примечание 8 4 6" xfId="14455"/>
    <cellStyle name="Примечание 8 4 7" xfId="14761"/>
    <cellStyle name="Примечание 8 4 8" xfId="12352"/>
    <cellStyle name="Примечание 8 4 9" xfId="9476"/>
    <cellStyle name="Примечание 8 5" xfId="1588"/>
    <cellStyle name="Примечание 8 5 10" xfId="8564"/>
    <cellStyle name="Примечание 8 5 11" xfId="7146"/>
    <cellStyle name="Примечание 8 5 2" xfId="8203"/>
    <cellStyle name="Примечание 8 5 3" xfId="10652"/>
    <cellStyle name="Примечание 8 5 4" xfId="9041"/>
    <cellStyle name="Примечание 8 5 5" xfId="8475"/>
    <cellStyle name="Примечание 8 5 6" xfId="14454"/>
    <cellStyle name="Примечание 8 5 7" xfId="14762"/>
    <cellStyle name="Примечание 8 5 8" xfId="13817"/>
    <cellStyle name="Примечание 8 5 9" xfId="9477"/>
    <cellStyle name="Примечание 8 6" xfId="1589"/>
    <cellStyle name="Примечание 8 6 10" xfId="15488"/>
    <cellStyle name="Примечание 8 6 11" xfId="9556"/>
    <cellStyle name="Примечание 8 6 2" xfId="8204"/>
    <cellStyle name="Примечание 8 6 3" xfId="10651"/>
    <cellStyle name="Примечание 8 6 4" xfId="9042"/>
    <cellStyle name="Примечание 8 6 5" xfId="9823"/>
    <cellStyle name="Примечание 8 6 6" xfId="14453"/>
    <cellStyle name="Примечание 8 6 7" xfId="14763"/>
    <cellStyle name="Примечание 8 6 8" xfId="14695"/>
    <cellStyle name="Примечание 8 6 9" xfId="9478"/>
    <cellStyle name="Примечание 8 7" xfId="1590"/>
    <cellStyle name="Примечание 8 7 10" xfId="7214"/>
    <cellStyle name="Примечание 8 7 11" xfId="15858"/>
    <cellStyle name="Примечание 8 7 2" xfId="8205"/>
    <cellStyle name="Примечание 8 7 3" xfId="10650"/>
    <cellStyle name="Примечание 8 7 4" xfId="9043"/>
    <cellStyle name="Примечание 8 7 5" xfId="12022"/>
    <cellStyle name="Примечание 8 7 6" xfId="14452"/>
    <cellStyle name="Примечание 8 7 7" xfId="14764"/>
    <cellStyle name="Примечание 8 7 8" xfId="13946"/>
    <cellStyle name="Примечание 8 7 9" xfId="15441"/>
    <cellStyle name="Примечание 8 8" xfId="1591"/>
    <cellStyle name="Примечание 8 8 10" xfId="12086"/>
    <cellStyle name="Примечание 8 8 11" xfId="15316"/>
    <cellStyle name="Примечание 8 8 2" xfId="8206"/>
    <cellStyle name="Примечание 8 8 3" xfId="10649"/>
    <cellStyle name="Примечание 8 8 4" xfId="7071"/>
    <cellStyle name="Примечание 8 8 5" xfId="12023"/>
    <cellStyle name="Примечание 8 8 6" xfId="14451"/>
    <cellStyle name="Примечание 8 8 7" xfId="14765"/>
    <cellStyle name="Примечание 8 8 8" xfId="9330"/>
    <cellStyle name="Примечание 8 8 9" xfId="9479"/>
    <cellStyle name="Примечание 8 9" xfId="8193"/>
    <cellStyle name="Примечание 9" xfId="1592"/>
    <cellStyle name="Примечание 9 10" xfId="10648"/>
    <cellStyle name="Примечание 9 11" xfId="7072"/>
    <cellStyle name="Примечание 9 12" xfId="9822"/>
    <cellStyle name="Примечание 9 13" xfId="14450"/>
    <cellStyle name="Примечание 9 14" xfId="14766"/>
    <cellStyle name="Примечание 9 15" xfId="9722"/>
    <cellStyle name="Примечание 9 16" xfId="9480"/>
    <cellStyle name="Примечание 9 17" xfId="15083"/>
    <cellStyle name="Примечание 9 18" xfId="8694"/>
    <cellStyle name="Примечание 9 2" xfId="1593"/>
    <cellStyle name="Примечание 9 2 10" xfId="14449"/>
    <cellStyle name="Примечание 9 2 11" xfId="14767"/>
    <cellStyle name="Примечание 9 2 12" xfId="10483"/>
    <cellStyle name="Примечание 9 2 13" xfId="9481"/>
    <cellStyle name="Примечание 9 2 14" xfId="15082"/>
    <cellStyle name="Примечание 9 2 15" xfId="8695"/>
    <cellStyle name="Примечание 9 2 2" xfId="1594"/>
    <cellStyle name="Примечание 9 2 2 10" xfId="15081"/>
    <cellStyle name="Примечание 9 2 2 11" xfId="9557"/>
    <cellStyle name="Примечание 9 2 2 2" xfId="8209"/>
    <cellStyle name="Примечание 9 2 2 3" xfId="10646"/>
    <cellStyle name="Примечание 9 2 2 4" xfId="9044"/>
    <cellStyle name="Примечание 9 2 2 5" xfId="9820"/>
    <cellStyle name="Примечание 9 2 2 6" xfId="14448"/>
    <cellStyle name="Примечание 9 2 2 7" xfId="12504"/>
    <cellStyle name="Примечание 9 2 2 8" xfId="14029"/>
    <cellStyle name="Примечание 9 2 2 9" xfId="11489"/>
    <cellStyle name="Примечание 9 2 3" xfId="1595"/>
    <cellStyle name="Примечание 9 2 3 10" xfId="15080"/>
    <cellStyle name="Примечание 9 2 3 11" xfId="15317"/>
    <cellStyle name="Примечание 9 2 3 2" xfId="8210"/>
    <cellStyle name="Примечание 9 2 3 3" xfId="10645"/>
    <cellStyle name="Примечание 9 2 3 4" xfId="9045"/>
    <cellStyle name="Примечание 9 2 3 5" xfId="12914"/>
    <cellStyle name="Примечание 9 2 3 6" xfId="14447"/>
    <cellStyle name="Примечание 9 2 3 7" xfId="12581"/>
    <cellStyle name="Примечание 9 2 3 8" xfId="14030"/>
    <cellStyle name="Примечание 9 2 3 9" xfId="11490"/>
    <cellStyle name="Примечание 9 2 4" xfId="1596"/>
    <cellStyle name="Примечание 9 2 4 10" xfId="15079"/>
    <cellStyle name="Примечание 9 2 4 11" xfId="13546"/>
    <cellStyle name="Примечание 9 2 4 2" xfId="8211"/>
    <cellStyle name="Примечание 9 2 4 3" xfId="10644"/>
    <cellStyle name="Примечание 9 2 4 4" xfId="7074"/>
    <cellStyle name="Примечание 9 2 4 5" xfId="12913"/>
    <cellStyle name="Примечание 9 2 4 6" xfId="14446"/>
    <cellStyle name="Примечание 9 2 4 7" xfId="9405"/>
    <cellStyle name="Примечание 9 2 4 8" xfId="14031"/>
    <cellStyle name="Примечание 9 2 4 9" xfId="11491"/>
    <cellStyle name="Примечание 9 2 5" xfId="1597"/>
    <cellStyle name="Примечание 9 2 5 10" xfId="15078"/>
    <cellStyle name="Примечание 9 2 5 11" xfId="15859"/>
    <cellStyle name="Примечание 9 2 5 2" xfId="8212"/>
    <cellStyle name="Примечание 9 2 5 3" xfId="7732"/>
    <cellStyle name="Примечание 9 2 5 4" xfId="7075"/>
    <cellStyle name="Примечание 9 2 5 5" xfId="12912"/>
    <cellStyle name="Примечание 9 2 5 6" xfId="14445"/>
    <cellStyle name="Примечание 9 2 5 7" xfId="12255"/>
    <cellStyle name="Примечание 9 2 5 8" xfId="13417"/>
    <cellStyle name="Примечание 9 2 5 9" xfId="15442"/>
    <cellStyle name="Примечание 9 2 6" xfId="8208"/>
    <cellStyle name="Примечание 9 2 7" xfId="10647"/>
    <cellStyle name="Примечание 9 2 8" xfId="7073"/>
    <cellStyle name="Примечание 9 2 9" xfId="9821"/>
    <cellStyle name="Примечание 9 3" xfId="1598"/>
    <cellStyle name="Примечание 9 3 10" xfId="14032"/>
    <cellStyle name="Примечание 9 3 11" xfId="13778"/>
    <cellStyle name="Примечание 9 3 12" xfId="15077"/>
    <cellStyle name="Примечание 9 3 13" xfId="13695"/>
    <cellStyle name="Примечание 9 3 2" xfId="1599"/>
    <cellStyle name="Примечание 9 3 2 10" xfId="13657"/>
    <cellStyle name="Примечание 9 3 2 11" xfId="13694"/>
    <cellStyle name="Примечание 9 3 2 2" xfId="8214"/>
    <cellStyle name="Примечание 9 3 2 3" xfId="10642"/>
    <cellStyle name="Примечание 9 3 2 4" xfId="7077"/>
    <cellStyle name="Примечание 9 3 2 5" xfId="9818"/>
    <cellStyle name="Примечание 9 3 2 6" xfId="14443"/>
    <cellStyle name="Примечание 9 3 2 7" xfId="14781"/>
    <cellStyle name="Примечание 9 3 2 8" xfId="14033"/>
    <cellStyle name="Примечание 9 3 2 9" xfId="11492"/>
    <cellStyle name="Примечание 9 3 3" xfId="1600"/>
    <cellStyle name="Примечание 9 3 3 10" xfId="9979"/>
    <cellStyle name="Примечание 9 3 3 11" xfId="15318"/>
    <cellStyle name="Примечание 9 3 3 2" xfId="8215"/>
    <cellStyle name="Примечание 9 3 3 3" xfId="10641"/>
    <cellStyle name="Примечание 9 3 3 4" xfId="9046"/>
    <cellStyle name="Примечание 9 3 3 5" xfId="8259"/>
    <cellStyle name="Примечание 9 3 3 6" xfId="14442"/>
    <cellStyle name="Примечание 9 3 3 7" xfId="14782"/>
    <cellStyle name="Примечание 9 3 3 8" xfId="14034"/>
    <cellStyle name="Примечание 9 3 3 9" xfId="8626"/>
    <cellStyle name="Примечание 9 3 4" xfId="8213"/>
    <cellStyle name="Примечание 9 3 5" xfId="10643"/>
    <cellStyle name="Примечание 9 3 6" xfId="7076"/>
    <cellStyle name="Примечание 9 3 7" xfId="9819"/>
    <cellStyle name="Примечание 9 3 8" xfId="14444"/>
    <cellStyle name="Примечание 9 3 9" xfId="12032"/>
    <cellStyle name="Примечание 9 4" xfId="1601"/>
    <cellStyle name="Примечание 9 4 10" xfId="9978"/>
    <cellStyle name="Примечание 9 4 11" xfId="15319"/>
    <cellStyle name="Примечание 9 4 2" xfId="8216"/>
    <cellStyle name="Примечание 9 4 3" xfId="10640"/>
    <cellStyle name="Примечание 9 4 4" xfId="9047"/>
    <cellStyle name="Примечание 9 4 5" xfId="8406"/>
    <cellStyle name="Примечание 9 4 6" xfId="14441"/>
    <cellStyle name="Примечание 9 4 7" xfId="14783"/>
    <cellStyle name="Примечание 9 4 8" xfId="12595"/>
    <cellStyle name="Примечание 9 4 9" xfId="10979"/>
    <cellStyle name="Примечание 9 5" xfId="1602"/>
    <cellStyle name="Примечание 9 5 10" xfId="15515"/>
    <cellStyle name="Примечание 9 5 11" xfId="11436"/>
    <cellStyle name="Примечание 9 5 2" xfId="8217"/>
    <cellStyle name="Примечание 9 5 3" xfId="10639"/>
    <cellStyle name="Примечание 9 5 4" xfId="9048"/>
    <cellStyle name="Примечание 9 5 5" xfId="12024"/>
    <cellStyle name="Примечание 9 5 6" xfId="14440"/>
    <cellStyle name="Примечание 9 5 7" xfId="14784"/>
    <cellStyle name="Примечание 9 5 8" xfId="8551"/>
    <cellStyle name="Примечание 9 5 9" xfId="13898"/>
    <cellStyle name="Примечание 9 6" xfId="1603"/>
    <cellStyle name="Примечание 9 6 10" xfId="13658"/>
    <cellStyle name="Примечание 9 6 11" xfId="13545"/>
    <cellStyle name="Примечание 9 6 2" xfId="8218"/>
    <cellStyle name="Примечание 9 6 3" xfId="10638"/>
    <cellStyle name="Примечание 9 6 4" xfId="9049"/>
    <cellStyle name="Примечание 9 6 5" xfId="12025"/>
    <cellStyle name="Примечание 9 6 6" xfId="14439"/>
    <cellStyle name="Примечание 9 6 7" xfId="13787"/>
    <cellStyle name="Примечание 9 6 8" xfId="13418"/>
    <cellStyle name="Примечание 9 6 9" xfId="10622"/>
    <cellStyle name="Примечание 9 7" xfId="1604"/>
    <cellStyle name="Примечание 9 7 10" xfId="13659"/>
    <cellStyle name="Примечание 9 7 11" xfId="9558"/>
    <cellStyle name="Примечание 9 7 2" xfId="8219"/>
    <cellStyle name="Примечание 9 7 3" xfId="7731"/>
    <cellStyle name="Примечание 9 7 4" xfId="9050"/>
    <cellStyle name="Примечание 9 7 5" xfId="7238"/>
    <cellStyle name="Примечание 9 7 6" xfId="14438"/>
    <cellStyle name="Примечание 9 7 7" xfId="12031"/>
    <cellStyle name="Примечание 9 7 8" xfId="14035"/>
    <cellStyle name="Примечание 9 7 9" xfId="8331"/>
    <cellStyle name="Примечание 9 8" xfId="1605"/>
    <cellStyle name="Примечание 9 8 10" xfId="13660"/>
    <cellStyle name="Примечание 9 8 11" xfId="8471"/>
    <cellStyle name="Примечание 9 8 2" xfId="8220"/>
    <cellStyle name="Примечание 9 8 3" xfId="10637"/>
    <cellStyle name="Примечание 9 8 4" xfId="9051"/>
    <cellStyle name="Примечание 9 8 5" xfId="7237"/>
    <cellStyle name="Примечание 9 8 6" xfId="14437"/>
    <cellStyle name="Примечание 9 8 7" xfId="14785"/>
    <cellStyle name="Примечание 9 8 8" xfId="14036"/>
    <cellStyle name="Примечание 9 8 9" xfId="9482"/>
    <cellStyle name="Примечание 9 9" xfId="8207"/>
    <cellStyle name="Проверка" xfId="6741"/>
    <cellStyle name="Проверка 2" xfId="6742"/>
    <cellStyle name="Проверка_ДДС_Прямой" xfId="6743"/>
    <cellStyle name="Продукт" xfId="6744"/>
    <cellStyle name="Процентный 10" xfId="6745"/>
    <cellStyle name="Процентный 10 2" xfId="6746"/>
    <cellStyle name="Процентный 10_ДДС_Прямой" xfId="6747"/>
    <cellStyle name="Процентный 11" xfId="6748"/>
    <cellStyle name="Процентный 11 2" xfId="6749"/>
    <cellStyle name="Процентный 11_ДДС_Прямой" xfId="6750"/>
    <cellStyle name="Процентный 12" xfId="6751"/>
    <cellStyle name="Процентный 13" xfId="6752"/>
    <cellStyle name="Процентный 2" xfId="42"/>
    <cellStyle name="Процентный 2 10" xfId="6753"/>
    <cellStyle name="Процентный 2 10 2" xfId="6754"/>
    <cellStyle name="Процентный 2 10 2 2" xfId="6755"/>
    <cellStyle name="Процентный 2 10 2_ДДС_Прямой" xfId="6756"/>
    <cellStyle name="Процентный 2 10 3" xfId="6757"/>
    <cellStyle name="Процентный 2 10_ДДС_Прямой" xfId="6758"/>
    <cellStyle name="Процентный 2 11" xfId="6759"/>
    <cellStyle name="Процентный 2 11 2" xfId="6760"/>
    <cellStyle name="Процентный 2 11_ДДС_Прямой" xfId="6761"/>
    <cellStyle name="Процентный 2 12" xfId="6762"/>
    <cellStyle name="Процентный 2 12 2" xfId="6763"/>
    <cellStyle name="Процентный 2 12_ДДС_Прямой" xfId="6764"/>
    <cellStyle name="Процентный 2 13" xfId="6765"/>
    <cellStyle name="Процентный 2 13 2" xfId="6766"/>
    <cellStyle name="Процентный 2 13_ДДС_Прямой" xfId="6767"/>
    <cellStyle name="Процентный 2 14" xfId="6768"/>
    <cellStyle name="Процентный 2 14 2" xfId="6769"/>
    <cellStyle name="Процентный 2 14_ДДС_Прямой" xfId="6770"/>
    <cellStyle name="Процентный 2 15" xfId="6771"/>
    <cellStyle name="Процентный 2 15 2" xfId="6772"/>
    <cellStyle name="Процентный 2 15_ДДС_Прямой" xfId="6773"/>
    <cellStyle name="Процентный 2 16" xfId="6774"/>
    <cellStyle name="Процентный 2 17" xfId="6775"/>
    <cellStyle name="Процентный 2 2" xfId="1607"/>
    <cellStyle name="Процентный 2 2 2" xfId="1608"/>
    <cellStyle name="Процентный 2 2 3" xfId="6776"/>
    <cellStyle name="Процентный 2 2 3 2" xfId="6777"/>
    <cellStyle name="Процентный 2 2 3_ДДС_Прямой" xfId="6778"/>
    <cellStyle name="Процентный 2 2 4" xfId="6779"/>
    <cellStyle name="Процентный 2 2_GAZ" xfId="6780"/>
    <cellStyle name="Процентный 2 3" xfId="1609"/>
    <cellStyle name="Процентный 2 3 2" xfId="6781"/>
    <cellStyle name="Процентный 2 3 3" xfId="6782"/>
    <cellStyle name="Процентный 2 3 3 2" xfId="6783"/>
    <cellStyle name="Процентный 2 3_ДДС_Прямой" xfId="6784"/>
    <cellStyle name="Процентный 2 4" xfId="1610"/>
    <cellStyle name="Процентный 2 4 2" xfId="1611"/>
    <cellStyle name="Процентный 2 4_ДДС_Прямой" xfId="6785"/>
    <cellStyle name="Процентный 2 5" xfId="1612"/>
    <cellStyle name="Процентный 2 5 2" xfId="6786"/>
    <cellStyle name="Процентный 2 5_ДДС_Прямой" xfId="6787"/>
    <cellStyle name="Процентный 2 6" xfId="6788"/>
    <cellStyle name="Процентный 2 6 2" xfId="6789"/>
    <cellStyle name="Процентный 2 6_ДДС_Прямой" xfId="6790"/>
    <cellStyle name="Процентный 2 7" xfId="6791"/>
    <cellStyle name="Процентный 2 7 2" xfId="6792"/>
    <cellStyle name="Процентный 2 7_ДДС_Прямой" xfId="6793"/>
    <cellStyle name="Процентный 2 8" xfId="6794"/>
    <cellStyle name="Процентный 2 8 2" xfId="6795"/>
    <cellStyle name="Процентный 2 8_ДДС_Прямой" xfId="6796"/>
    <cellStyle name="Процентный 2 9" xfId="6797"/>
    <cellStyle name="Процентный 2 9 2" xfId="6798"/>
    <cellStyle name="Процентный 2 9_ДДС_Прямой" xfId="6799"/>
    <cellStyle name="Процентный 2_GAZ" xfId="6800"/>
    <cellStyle name="Процентный 3" xfId="1613"/>
    <cellStyle name="Процентный 3 2" xfId="1614"/>
    <cellStyle name="Процентный 3 3" xfId="6801"/>
    <cellStyle name="Процентный 3 4" xfId="6802"/>
    <cellStyle name="Процентный 3 4 2" xfId="6803"/>
    <cellStyle name="Процентный 3 4_ДДС_Прямой" xfId="6804"/>
    <cellStyle name="Процентный 3 5" xfId="6805"/>
    <cellStyle name="Процентный 3_GAZ" xfId="6806"/>
    <cellStyle name="Процентный 4" xfId="1615"/>
    <cellStyle name="Процентный 4 2" xfId="1616"/>
    <cellStyle name="Процентный 4 3" xfId="1617"/>
    <cellStyle name="Процентный 4 3 2" xfId="6807"/>
    <cellStyle name="Процентный 4 3_ДДС_Прямой" xfId="6808"/>
    <cellStyle name="Процентный 4 4" xfId="6809"/>
    <cellStyle name="Процентный 4_GAZ" xfId="6810"/>
    <cellStyle name="Процентный 5" xfId="1618"/>
    <cellStyle name="Процентный 5 2" xfId="1619"/>
    <cellStyle name="Процентный 5 3" xfId="6811"/>
    <cellStyle name="Процентный 5 4" xfId="6812"/>
    <cellStyle name="Процентный 5_ДДС_Прямой" xfId="6813"/>
    <cellStyle name="Процентный 6" xfId="1620"/>
    <cellStyle name="Процентный 6 2" xfId="6814"/>
    <cellStyle name="Процентный 6_ДДС_Прямой" xfId="6815"/>
    <cellStyle name="Процентный 7" xfId="6816"/>
    <cellStyle name="Процентный 7 2" xfId="6817"/>
    <cellStyle name="Процентный 7_ДДС_Прямой" xfId="6818"/>
    <cellStyle name="Процентный 8" xfId="6819"/>
    <cellStyle name="Процентный 8 2" xfId="6820"/>
    <cellStyle name="Процентный 8_ДДС_Прямой" xfId="6821"/>
    <cellStyle name="Процентный 9" xfId="6822"/>
    <cellStyle name="Процентный 9 2" xfId="6823"/>
    <cellStyle name="Процентный 9_ДДС_Прямой" xfId="6824"/>
    <cellStyle name="Разница" xfId="6825"/>
    <cellStyle name="руб. (0)" xfId="6826"/>
    <cellStyle name="Связанная ячейка 2" xfId="1621"/>
    <cellStyle name="Связанная ячейка 2 2" xfId="6827"/>
    <cellStyle name="Связанная ячейка 2 3" xfId="6828"/>
    <cellStyle name="Связанная ячейка 2 3 2" xfId="6829"/>
    <cellStyle name="Связанная ячейка 2 3_ДДС_Прямой" xfId="6830"/>
    <cellStyle name="Связанная ячейка 2 4" xfId="6831"/>
    <cellStyle name="Связанная ячейка 2_GAZ" xfId="6832"/>
    <cellStyle name="Стиль 1" xfId="2"/>
    <cellStyle name="Стиль 1 2" xfId="43"/>
    <cellStyle name="Стиль 1 2 2" xfId="1623"/>
    <cellStyle name="Стиль 1 2 3" xfId="1624"/>
    <cellStyle name="Стиль 1 2_ДДС_Прямой" xfId="6833"/>
    <cellStyle name="Стиль 1 3" xfId="1625"/>
    <cellStyle name="Стиль 1 3 2" xfId="6834"/>
    <cellStyle name="Стиль 1 3_ДДС_Прямой" xfId="6835"/>
    <cellStyle name="Стиль 1 4" xfId="1626"/>
    <cellStyle name="Стиль 1 5" xfId="6836"/>
    <cellStyle name="Стиль 1_GAZ" xfId="6837"/>
    <cellStyle name="Стиль 10" xfId="6838"/>
    <cellStyle name="Стиль 11" xfId="6839"/>
    <cellStyle name="Стиль 12" xfId="6840"/>
    <cellStyle name="Стиль 13" xfId="6841"/>
    <cellStyle name="Стиль 14" xfId="6842"/>
    <cellStyle name="Стиль 15" xfId="6843"/>
    <cellStyle name="Стиль 16" xfId="6844"/>
    <cellStyle name="Стиль 17" xfId="6845"/>
    <cellStyle name="Стиль 18" xfId="6846"/>
    <cellStyle name="Стиль 19" xfId="6847"/>
    <cellStyle name="Стиль 19 2" xfId="6848"/>
    <cellStyle name="Стиль 19_ДДС_Прямой" xfId="6849"/>
    <cellStyle name="Стиль 2" xfId="6850"/>
    <cellStyle name="Стиль 2 2" xfId="6851"/>
    <cellStyle name="Стиль 2 2 2" xfId="6852"/>
    <cellStyle name="Стиль 2 2 3" xfId="6853"/>
    <cellStyle name="Стиль 2 2_ДДС_Прямой" xfId="6854"/>
    <cellStyle name="Стиль 2 3" xfId="6855"/>
    <cellStyle name="Стиль 2 3 2" xfId="6856"/>
    <cellStyle name="Стиль 2 3_ДДС_Прямой" xfId="6857"/>
    <cellStyle name="Стиль 2 4" xfId="6858"/>
    <cellStyle name="Стиль 2 5" xfId="6859"/>
    <cellStyle name="Стиль 2 5 2" xfId="6860"/>
    <cellStyle name="Стиль 2 5_ДДС_Прямой" xfId="6861"/>
    <cellStyle name="Стиль 2 6" xfId="6862"/>
    <cellStyle name="Стиль 2_ДДС_Прямой" xfId="6863"/>
    <cellStyle name="Стиль 3" xfId="6864"/>
    <cellStyle name="Стиль 3 2" xfId="6865"/>
    <cellStyle name="Стиль 3 2 2" xfId="6866"/>
    <cellStyle name="Стиль 3 2_ДДС_Прямой" xfId="6867"/>
    <cellStyle name="Стиль 3 3" xfId="6868"/>
    <cellStyle name="Стиль 3 4" xfId="6869"/>
    <cellStyle name="Стиль 3 4 2" xfId="6870"/>
    <cellStyle name="Стиль 3 4_ДДС_Прямой" xfId="6871"/>
    <cellStyle name="Стиль 3 5" xfId="6872"/>
    <cellStyle name="Стиль 3_ДДС_Прямой" xfId="6873"/>
    <cellStyle name="Стиль 4" xfId="6874"/>
    <cellStyle name="Стиль 4 2" xfId="6875"/>
    <cellStyle name="Стиль 4 2 2" xfId="6876"/>
    <cellStyle name="Стиль 4 2_ДДС_Прямой" xfId="6877"/>
    <cellStyle name="Стиль 4 3" xfId="6878"/>
    <cellStyle name="Стиль 4 4" xfId="6879"/>
    <cellStyle name="Стиль 4 5" xfId="6880"/>
    <cellStyle name="Стиль 4_ДДС_Прямой" xfId="6881"/>
    <cellStyle name="Стиль 5" xfId="6882"/>
    <cellStyle name="Стиль 5 2" xfId="6883"/>
    <cellStyle name="Стиль 5_ДДС_Прямой" xfId="6884"/>
    <cellStyle name="Стиль 6" xfId="6885"/>
    <cellStyle name="Стиль 6 2" xfId="6886"/>
    <cellStyle name="Стиль 6_ДДС_Прямой" xfId="6887"/>
    <cellStyle name="Стиль 7" xfId="6888"/>
    <cellStyle name="Стиль 7 2" xfId="6889"/>
    <cellStyle name="Стиль 7_ДДС_Прямой" xfId="6890"/>
    <cellStyle name="Стиль 8" xfId="6891"/>
    <cellStyle name="Стиль 9" xfId="6892"/>
    <cellStyle name="Стиль_названий" xfId="1627"/>
    <cellStyle name="Строка нечётная" xfId="6893"/>
    <cellStyle name="Строка нечётная 2" xfId="6894"/>
    <cellStyle name="Строка нечётная_ДДС_Прямой" xfId="6895"/>
    <cellStyle name="Строка чётная" xfId="6896"/>
    <cellStyle name="Строка чётная 2" xfId="6897"/>
    <cellStyle name="Строка чётная_ДДС_Прямой" xfId="6898"/>
    <cellStyle name="Субсчет" xfId="6899"/>
    <cellStyle name="Счет" xfId="6900"/>
    <cellStyle name="Текст предупреждения 2" xfId="1628"/>
    <cellStyle name="Текст предупреждения 2 2" xfId="6901"/>
    <cellStyle name="Текст предупреждения 2 3" xfId="6902"/>
    <cellStyle name="Текст предупреждения 2 3 2" xfId="6903"/>
    <cellStyle name="Текст предупреждения 2 3_ДДС_Прямой" xfId="6904"/>
    <cellStyle name="Текст предупреждения 2 4" xfId="6905"/>
    <cellStyle name="Текст предупреждения 2_GAZ" xfId="6906"/>
    <cellStyle name="тонн (0)" xfId="6907"/>
    <cellStyle name="Тыс $ (0)" xfId="6908"/>
    <cellStyle name="Тыс $ (0) 2" xfId="6909"/>
    <cellStyle name="Тыс $ (0)_ДДС_Прямой" xfId="6910"/>
    <cellStyle name="Тыс (0)" xfId="6911"/>
    <cellStyle name="тыс. тонн (0)" xfId="6912"/>
    <cellStyle name="Тысячи" xfId="6913"/>
    <cellStyle name="Тысячи (0)" xfId="6914"/>
    <cellStyle name="Тысячи (0) 2" xfId="6915"/>
    <cellStyle name="Тысячи (0)_ДДС_Прямой" xfId="6916"/>
    <cellStyle name="тысячи (000)" xfId="6917"/>
    <cellStyle name="тысячи (000) 2" xfId="6918"/>
    <cellStyle name="тысячи (000)_ДДС_Прямой" xfId="6919"/>
    <cellStyle name="Тысячи [0]" xfId="1629"/>
    <cellStyle name="Тысячи [0] 10" xfId="6920"/>
    <cellStyle name="Тысячи [0] 11" xfId="6921"/>
    <cellStyle name="Тысячи [0] 12" xfId="6922"/>
    <cellStyle name="Тысячи [0] 2" xfId="1630"/>
    <cellStyle name="Тысячи [0] 3" xfId="6923"/>
    <cellStyle name="Тысячи [0] 4" xfId="6924"/>
    <cellStyle name="Тысячи [0] 5" xfId="6925"/>
    <cellStyle name="Тысячи [0] 6" xfId="6926"/>
    <cellStyle name="Тысячи [0] 7" xfId="6927"/>
    <cellStyle name="Тысячи [0] 8" xfId="6928"/>
    <cellStyle name="Тысячи [0] 9" xfId="6929"/>
    <cellStyle name="Тысячи [0]_010SN05" xfId="6930"/>
    <cellStyle name="Тысячи [а]" xfId="6931"/>
    <cellStyle name="Тысячи_ прибыль " xfId="6932"/>
    <cellStyle name="ҮЂғҺ‹Һ‚ҺЉ1" xfId="6933"/>
    <cellStyle name="ҮЂғҺ‹Һ‚ҺЉ1 2" xfId="6934"/>
    <cellStyle name="ҮЂғҺ‹Һ‚ҺЉ1_ДДС_Прямой" xfId="6935"/>
    <cellStyle name="ҮЂғҺ‹Һ‚ҺЉ2" xfId="6936"/>
    <cellStyle name="ҮЂғҺ‹Һ‚ҺЉ2 2" xfId="6937"/>
    <cellStyle name="ҮЂғҺ‹Һ‚ҺЉ2_ДДС_Прямой" xfId="6938"/>
    <cellStyle name="Финансовый [0] 2" xfId="6939"/>
    <cellStyle name="Финансовый [0] 3" xfId="6940"/>
    <cellStyle name="Финансовый [0] 4" xfId="6941"/>
    <cellStyle name="Финансовый 10" xfId="44"/>
    <cellStyle name="Финансовый 10 2" xfId="45"/>
    <cellStyle name="Финансовый 10 2 2" xfId="1632"/>
    <cellStyle name="Финансовый 10 3" xfId="1633"/>
    <cellStyle name="Финансовый 10 4" xfId="6942"/>
    <cellStyle name="Финансовый 10_ДДС_Прямой" xfId="6943"/>
    <cellStyle name="Финансовый 11" xfId="46"/>
    <cellStyle name="Финансовый 11 2" xfId="1635"/>
    <cellStyle name="Финансовый 11 3" xfId="1636"/>
    <cellStyle name="Финансовый 11 4" xfId="1637"/>
    <cellStyle name="Финансовый 11 5" xfId="1638"/>
    <cellStyle name="Финансовый 11 6" xfId="1639"/>
    <cellStyle name="Финансовый 11 7" xfId="1640"/>
    <cellStyle name="Финансовый 11_ДДС_Прямой" xfId="6944"/>
    <cellStyle name="Финансовый 12" xfId="1641"/>
    <cellStyle name="Финансовый 12 2" xfId="1642"/>
    <cellStyle name="Финансовый 12 2 2" xfId="1643"/>
    <cellStyle name="Финансовый 12 2 2 2" xfId="1644"/>
    <cellStyle name="Финансовый 12 2 3" xfId="1645"/>
    <cellStyle name="Финансовый 13" xfId="1646"/>
    <cellStyle name="Финансовый 13 2" xfId="1647"/>
    <cellStyle name="Финансовый 14" xfId="1648"/>
    <cellStyle name="Финансовый 14 2" xfId="6945"/>
    <cellStyle name="Финансовый 14_ДДС_Прямой" xfId="6946"/>
    <cellStyle name="Финансовый 15" xfId="1649"/>
    <cellStyle name="Финансовый 15 2" xfId="1650"/>
    <cellStyle name="Финансовый 15 3" xfId="1651"/>
    <cellStyle name="Финансовый 15_ДДС_Прямой" xfId="6947"/>
    <cellStyle name="Финансовый 16" xfId="1652"/>
    <cellStyle name="Финансовый 16 2" xfId="1653"/>
    <cellStyle name="Финансовый 17" xfId="1654"/>
    <cellStyle name="Финансовый 17 2" xfId="6948"/>
    <cellStyle name="Финансовый 17_ДДС_Прямой" xfId="6949"/>
    <cellStyle name="Финансовый 18" xfId="1655"/>
    <cellStyle name="Финансовый 19" xfId="1839"/>
    <cellStyle name="Финансовый 2" xfId="47"/>
    <cellStyle name="Финансовый 2 10" xfId="10602"/>
    <cellStyle name="Финансовый 2 2" xfId="48"/>
    <cellStyle name="Финансовый 2 2 2" xfId="1658"/>
    <cellStyle name="Финансовый 2 2 3" xfId="1659"/>
    <cellStyle name="Финансовый 2 2 4" xfId="6950"/>
    <cellStyle name="Финансовый 2 2 4 2" xfId="6951"/>
    <cellStyle name="Финансовый 2 2 4_ДДС_Прямой" xfId="6952"/>
    <cellStyle name="Финансовый 2 2 5" xfId="6953"/>
    <cellStyle name="Финансовый 2 2_GAZ" xfId="6954"/>
    <cellStyle name="Финансовый 2 3" xfId="49"/>
    <cellStyle name="Финансовый 2 3 2" xfId="1661"/>
    <cellStyle name="Финансовый 2 3 2 2" xfId="1662"/>
    <cellStyle name="Финансовый 2 3 3" xfId="1663"/>
    <cellStyle name="Финансовый 2 4" xfId="70"/>
    <cellStyle name="Финансовый 2 5" xfId="1665"/>
    <cellStyle name="Финансовый 2 6" xfId="1666"/>
    <cellStyle name="Финансовый 2 7" xfId="1667"/>
    <cellStyle name="Финансовый 2 8" xfId="1656"/>
    <cellStyle name="Финансовый 2 9" xfId="8258"/>
    <cellStyle name="Финансовый 2_080603 Скор бюджет 2008 КТГ" xfId="6955"/>
    <cellStyle name="Финансовый 20" xfId="6956"/>
    <cellStyle name="Финансовый 21" xfId="6957"/>
    <cellStyle name="Финансовый 22" xfId="6958"/>
    <cellStyle name="Финансовый 23" xfId="6959"/>
    <cellStyle name="Финансовый 24" xfId="6960"/>
    <cellStyle name="Финансовый 25" xfId="6961"/>
    <cellStyle name="Финансовый 25 2" xfId="6962"/>
    <cellStyle name="Финансовый 25_ДДС_Прямой" xfId="6963"/>
    <cellStyle name="Финансовый 26" xfId="6964"/>
    <cellStyle name="Финансовый 26 2" xfId="6965"/>
    <cellStyle name="Финансовый 26_ДДС_Прямой" xfId="6966"/>
    <cellStyle name="Финансовый 27" xfId="6967"/>
    <cellStyle name="Финансовый 27 2" xfId="6968"/>
    <cellStyle name="Финансовый 27_ДДС_Прямой" xfId="6969"/>
    <cellStyle name="Финансовый 28" xfId="6970"/>
    <cellStyle name="Финансовый 28 2" xfId="6971"/>
    <cellStyle name="Финансовый 28_ДДС_Прямой" xfId="6972"/>
    <cellStyle name="Финансовый 29" xfId="6973"/>
    <cellStyle name="Финансовый 3" xfId="50"/>
    <cellStyle name="Финансовый 3 2" xfId="71"/>
    <cellStyle name="Финансовый 3 2 2" xfId="1670"/>
    <cellStyle name="Финансовый 3 3" xfId="1671"/>
    <cellStyle name="Финансовый 3 3 2" xfId="1672"/>
    <cellStyle name="Финансовый 3 4" xfId="1673"/>
    <cellStyle name="Финансовый 3 4 2" xfId="6974"/>
    <cellStyle name="Финансовый 3 4_ДДС_Прямой" xfId="6975"/>
    <cellStyle name="Финансовый 3 5" xfId="6976"/>
    <cellStyle name="Финансовый 3_GAZ" xfId="6977"/>
    <cellStyle name="Финансовый 30" xfId="6978"/>
    <cellStyle name="Финансовый 31" xfId="12568"/>
    <cellStyle name="Финансовый 32" xfId="6979"/>
    <cellStyle name="Финансовый 33" xfId="10577"/>
    <cellStyle name="Финансовый 34" xfId="9073"/>
    <cellStyle name="Финансовый 35" xfId="13644"/>
    <cellStyle name="Финансовый 4" xfId="51"/>
    <cellStyle name="Финансовый 4 2" xfId="52"/>
    <cellStyle name="Финансовый 4 2 2" xfId="1676"/>
    <cellStyle name="Финансовый 4 2 2 2" xfId="6980"/>
    <cellStyle name="Финансовый 4 2 2_ДДС_Прямой" xfId="6981"/>
    <cellStyle name="Финансовый 4 2 3" xfId="6982"/>
    <cellStyle name="Финансовый 4 2_GAZ" xfId="6983"/>
    <cellStyle name="Финансовый 4 3" xfId="1677"/>
    <cellStyle name="Финансовый 4 3 2" xfId="1678"/>
    <cellStyle name="Финансовый 4 4" xfId="1679"/>
    <cellStyle name="Финансовый 4 5" xfId="6984"/>
    <cellStyle name="Финансовый 4 5 2" xfId="6985"/>
    <cellStyle name="Финансовый 4 5_ДДС_Прямой" xfId="6986"/>
    <cellStyle name="Финансовый 4 6" xfId="6987"/>
    <cellStyle name="Финансовый 4_1_пол. КМГ Таблицы к ПЗ" xfId="6988"/>
    <cellStyle name="Финансовый 46 8" xfId="1680"/>
    <cellStyle name="Финансовый 5" xfId="53"/>
    <cellStyle name="Финансовый 5 2" xfId="1682"/>
    <cellStyle name="Финансовый 5 2 2" xfId="6989"/>
    <cellStyle name="Финансовый 5 2 3" xfId="6990"/>
    <cellStyle name="Финансовый 5 2 3 2" xfId="6991"/>
    <cellStyle name="Финансовый 5 3" xfId="1683"/>
    <cellStyle name="Финансовый 5 3 2" xfId="1684"/>
    <cellStyle name="Финансовый 5 3_ДДС_Прямой" xfId="6992"/>
    <cellStyle name="Финансовый 5 4" xfId="6993"/>
    <cellStyle name="Финансовый 5 4 2" xfId="6994"/>
    <cellStyle name="Финансовый 5 4_ДДС_Прямой" xfId="6995"/>
    <cellStyle name="Финансовый 5 5" xfId="6996"/>
    <cellStyle name="Финансовый 5_GAZ" xfId="6997"/>
    <cellStyle name="Финансовый 54" xfId="1842"/>
    <cellStyle name="Финансовый 6" xfId="54"/>
    <cellStyle name="Финансовый 6 2" xfId="55"/>
    <cellStyle name="Финансовый 6 2 2" xfId="1687"/>
    <cellStyle name="Финансовый 6 3" xfId="1688"/>
    <cellStyle name="Финансовый 6 3 2" xfId="1689"/>
    <cellStyle name="Финансовый 7" xfId="12"/>
    <cellStyle name="Финансовый 7 2" xfId="56"/>
    <cellStyle name="Финансовый 7 2 2" xfId="1691"/>
    <cellStyle name="Финансовый 7 3" xfId="63"/>
    <cellStyle name="Финансовый 7 4" xfId="6998"/>
    <cellStyle name="Финансовый 7_ДДС_Прямой" xfId="6999"/>
    <cellStyle name="Финансовый 8" xfId="57"/>
    <cellStyle name="Финансовый 8 2" xfId="58"/>
    <cellStyle name="Финансовый 8 2 2" xfId="1695"/>
    <cellStyle name="Финансовый 8 3" xfId="1696"/>
    <cellStyle name="Финансовый 8 4" xfId="1697"/>
    <cellStyle name="Финансовый 8_ДДС_Прямой" xfId="7000"/>
    <cellStyle name="Финансовый 9" xfId="59"/>
    <cellStyle name="Финансовый 9 2" xfId="15"/>
    <cellStyle name="Финансовый 9 2 2" xfId="1699"/>
    <cellStyle name="Финансовый 9 3" xfId="60"/>
    <cellStyle name="Финансовый 9 3 2" xfId="1701"/>
    <cellStyle name="Финансовый 9 4" xfId="1702"/>
    <cellStyle name="Финансовый 9_ДДС_Прямой" xfId="7001"/>
    <cellStyle name="Хороший 2" xfId="61"/>
    <cellStyle name="Хороший 2 2" xfId="1704"/>
    <cellStyle name="Хороший 2 3" xfId="1705"/>
    <cellStyle name="Хороший 2 3 2" xfId="7002"/>
    <cellStyle name="Хороший 2 3_ДДС_Прямой" xfId="7003"/>
    <cellStyle name="Хороший 2 4" xfId="7004"/>
    <cellStyle name="Хороший 2 5" xfId="1703"/>
    <cellStyle name="Хороший 2_GAZ" xfId="7005"/>
    <cellStyle name="Цена" xfId="1706"/>
    <cellStyle name="Цена 10" xfId="8758"/>
    <cellStyle name="Цена 11" xfId="12224"/>
    <cellStyle name="Цена 12" xfId="7234"/>
    <cellStyle name="Цена 2" xfId="1707"/>
    <cellStyle name="Цена 2 10" xfId="12223"/>
    <cellStyle name="Цена 2 11" xfId="7233"/>
    <cellStyle name="Цена 2 2" xfId="1708"/>
    <cellStyle name="Цена 2 2 10" xfId="7232"/>
    <cellStyle name="Цена 2 2 2" xfId="1709"/>
    <cellStyle name="Цена 2 2 2 2" xfId="1710"/>
    <cellStyle name="Цена 2 2 2 2 2" xfId="10569"/>
    <cellStyle name="Цена 2 2 2 2 3" xfId="8767"/>
    <cellStyle name="Цена 2 2 2 2 4" xfId="12221"/>
    <cellStyle name="Цена 2 2 2 2 5" xfId="7230"/>
    <cellStyle name="Цена 2 2 2 3" xfId="1711"/>
    <cellStyle name="Цена 2 2 2 3 2" xfId="10568"/>
    <cellStyle name="Цена 2 2 2 3 3" xfId="8771"/>
    <cellStyle name="Цена 2 2 2 3 4" xfId="12220"/>
    <cellStyle name="Цена 2 2 2 3 5" xfId="12045"/>
    <cellStyle name="Цена 2 2 2 4" xfId="1712"/>
    <cellStyle name="Цена 2 2 2 4 2" xfId="7722"/>
    <cellStyle name="Цена 2 2 2 4 3" xfId="8789"/>
    <cellStyle name="Цена 2 2 2 4 4" xfId="12219"/>
    <cellStyle name="Цена 2 2 2 4 5" xfId="12046"/>
    <cellStyle name="Цена 2 2 2 5" xfId="1713"/>
    <cellStyle name="Цена 2 2 2 5 2" xfId="10567"/>
    <cellStyle name="Цена 2 2 2 5 3" xfId="8790"/>
    <cellStyle name="Цена 2 2 2 5 4" xfId="12218"/>
    <cellStyle name="Цена 2 2 2 5 5" xfId="12047"/>
    <cellStyle name="Цена 2 2 2 6" xfId="10570"/>
    <cellStyle name="Цена 2 2 2 7" xfId="8765"/>
    <cellStyle name="Цена 2 2 2 8" xfId="8435"/>
    <cellStyle name="Цена 2 2 2 9" xfId="7231"/>
    <cellStyle name="Цена 2 2 3" xfId="1714"/>
    <cellStyle name="Цена 2 2 3 2" xfId="10566"/>
    <cellStyle name="Цена 2 2 3 3" xfId="7044"/>
    <cellStyle name="Цена 2 2 3 4" xfId="12217"/>
    <cellStyle name="Цена 2 2 3 5" xfId="10633"/>
    <cellStyle name="Цена 2 2 4" xfId="1715"/>
    <cellStyle name="Цена 2 2 4 2" xfId="10565"/>
    <cellStyle name="Цена 2 2 4 3" xfId="8812"/>
    <cellStyle name="Цена 2 2 4 4" xfId="12216"/>
    <cellStyle name="Цена 2 2 4 5" xfId="9806"/>
    <cellStyle name="Цена 2 2 5" xfId="1716"/>
    <cellStyle name="Цена 2 2 5 2" xfId="10564"/>
    <cellStyle name="Цена 2 2 5 3" xfId="8813"/>
    <cellStyle name="Цена 2 2 5 4" xfId="12215"/>
    <cellStyle name="Цена 2 2 5 5" xfId="9805"/>
    <cellStyle name="Цена 2 2 6" xfId="1717"/>
    <cellStyle name="Цена 2 2 6 2" xfId="10563"/>
    <cellStyle name="Цена 2 2 6 3" xfId="8814"/>
    <cellStyle name="Цена 2 2 6 4" xfId="12214"/>
    <cellStyle name="Цена 2 2 6 5" xfId="9804"/>
    <cellStyle name="Цена 2 2 7" xfId="10571"/>
    <cellStyle name="Цена 2 2 8" xfId="8761"/>
    <cellStyle name="Цена 2 2 9" xfId="12222"/>
    <cellStyle name="Цена 2 3" xfId="1718"/>
    <cellStyle name="Цена 2 3 2" xfId="1719"/>
    <cellStyle name="Цена 2 3 2 2" xfId="10561"/>
    <cellStyle name="Цена 2 3 2 3" xfId="8817"/>
    <cellStyle name="Цена 2 3 2 4" xfId="12213"/>
    <cellStyle name="Цена 2 3 2 5" xfId="9802"/>
    <cellStyle name="Цена 2 3 3" xfId="1720"/>
    <cellStyle name="Цена 2 3 3 2" xfId="10560"/>
    <cellStyle name="Цена 2 3 3 3" xfId="8818"/>
    <cellStyle name="Цена 2 3 3 4" xfId="12212"/>
    <cellStyle name="Цена 2 3 3 5" xfId="9801"/>
    <cellStyle name="Цена 2 3 4" xfId="1721"/>
    <cellStyle name="Цена 2 3 4 2" xfId="10559"/>
    <cellStyle name="Цена 2 3 4 3" xfId="8819"/>
    <cellStyle name="Цена 2 3 4 4" xfId="12211"/>
    <cellStyle name="Цена 2 3 4 5" xfId="9800"/>
    <cellStyle name="Цена 2 3 5" xfId="1722"/>
    <cellStyle name="Цена 2 3 5 2" xfId="7721"/>
    <cellStyle name="Цена 2 3 5 3" xfId="8820"/>
    <cellStyle name="Цена 2 3 5 4" xfId="12210"/>
    <cellStyle name="Цена 2 3 5 5" xfId="12048"/>
    <cellStyle name="Цена 2 3 6" xfId="10562"/>
    <cellStyle name="Цена 2 3 7" xfId="8815"/>
    <cellStyle name="Цена 2 3 8" xfId="8434"/>
    <cellStyle name="Цена 2 3 9" xfId="9803"/>
    <cellStyle name="Цена 2 4" xfId="1723"/>
    <cellStyle name="Цена 2 4 2" xfId="7720"/>
    <cellStyle name="Цена 2 4 3" xfId="8885"/>
    <cellStyle name="Цена 2 4 4" xfId="12209"/>
    <cellStyle name="Цена 2 4 5" xfId="12049"/>
    <cellStyle name="Цена 2 5" xfId="1724"/>
    <cellStyle name="Цена 2 5 2" xfId="7719"/>
    <cellStyle name="Цена 2 5 3" xfId="8886"/>
    <cellStyle name="Цена 2 5 4" xfId="12208"/>
    <cellStyle name="Цена 2 5 5" xfId="7229"/>
    <cellStyle name="Цена 2 6" xfId="1725"/>
    <cellStyle name="Цена 2 6 2" xfId="10558"/>
    <cellStyle name="Цена 2 6 3" xfId="8887"/>
    <cellStyle name="Цена 2 6 4" xfId="12207"/>
    <cellStyle name="Цена 2 6 5" xfId="9799"/>
    <cellStyle name="Цена 2 7" xfId="1726"/>
    <cellStyle name="Цена 2 7 2" xfId="10557"/>
    <cellStyle name="Цена 2 7 3" xfId="11205"/>
    <cellStyle name="Цена 2 7 4" xfId="12206"/>
    <cellStyle name="Цена 2 7 5" xfId="9798"/>
    <cellStyle name="Цена 2 8" xfId="10572"/>
    <cellStyle name="Цена 2 9" xfId="8759"/>
    <cellStyle name="Цена 2_TCO_06_2012 ТЭП" xfId="7006"/>
    <cellStyle name="Цена 3" xfId="1727"/>
    <cellStyle name="Цена 3 10" xfId="9797"/>
    <cellStyle name="Цена 3 2" xfId="1728"/>
    <cellStyle name="Цена 3 2 2" xfId="1729"/>
    <cellStyle name="Цена 3 2 2 2" xfId="7716"/>
    <cellStyle name="Цена 3 2 2 3" xfId="11206"/>
    <cellStyle name="Цена 3 2 2 4" xfId="12204"/>
    <cellStyle name="Цена 3 2 2 5" xfId="8251"/>
    <cellStyle name="Цена 3 2 3" xfId="1730"/>
    <cellStyle name="Цена 3 2 3 2" xfId="7715"/>
    <cellStyle name="Цена 3 2 3 3" xfId="11207"/>
    <cellStyle name="Цена 3 2 3 4" xfId="12203"/>
    <cellStyle name="Цена 3 2 3 5" xfId="8250"/>
    <cellStyle name="Цена 3 2 4" xfId="1731"/>
    <cellStyle name="Цена 3 2 4 2" xfId="7714"/>
    <cellStyle name="Цена 3 2 4 3" xfId="8913"/>
    <cellStyle name="Цена 3 2 4 4" xfId="12202"/>
    <cellStyle name="Цена 3 2 4 5" xfId="12050"/>
    <cellStyle name="Цена 3 2 5" xfId="1732"/>
    <cellStyle name="Цена 3 2 5 2" xfId="7713"/>
    <cellStyle name="Цена 3 2 5 3" xfId="8914"/>
    <cellStyle name="Цена 3 2 5 4" xfId="12201"/>
    <cellStyle name="Цена 3 2 5 5" xfId="12051"/>
    <cellStyle name="Цена 3 2 6" xfId="7717"/>
    <cellStyle name="Цена 3 2 7" xfId="8912"/>
    <cellStyle name="Цена 3 2 8" xfId="12205"/>
    <cellStyle name="Цена 3 2 9" xfId="8252"/>
    <cellStyle name="Цена 3 3" xfId="1733"/>
    <cellStyle name="Цена 3 3 2" xfId="10556"/>
    <cellStyle name="Цена 3 3 3" xfId="8915"/>
    <cellStyle name="Цена 3 3 4" xfId="12200"/>
    <cellStyle name="Цена 3 3 5" xfId="9796"/>
    <cellStyle name="Цена 3 4" xfId="1734"/>
    <cellStyle name="Цена 3 4 2" xfId="7712"/>
    <cellStyle name="Цена 3 4 3" xfId="8916"/>
    <cellStyle name="Цена 3 4 4" xfId="12199"/>
    <cellStyle name="Цена 3 4 5" xfId="9795"/>
    <cellStyle name="Цена 3 5" xfId="1735"/>
    <cellStyle name="Цена 3 5 2" xfId="7711"/>
    <cellStyle name="Цена 3 5 3" xfId="8917"/>
    <cellStyle name="Цена 3 5 4" xfId="12198"/>
    <cellStyle name="Цена 3 5 5" xfId="7228"/>
    <cellStyle name="Цена 3 6" xfId="1736"/>
    <cellStyle name="Цена 3 6 2" xfId="7710"/>
    <cellStyle name="Цена 3 6 3" xfId="11208"/>
    <cellStyle name="Цена 3 6 4" xfId="12197"/>
    <cellStyle name="Цена 3 6 5" xfId="12422"/>
    <cellStyle name="Цена 3 7" xfId="7718"/>
    <cellStyle name="Цена 3 8" xfId="8911"/>
    <cellStyle name="Цена 3 9" xfId="1686"/>
    <cellStyle name="Цена 4" xfId="1737"/>
    <cellStyle name="Цена 4 2" xfId="1738"/>
    <cellStyle name="Цена 4 2 2" xfId="7708"/>
    <cellStyle name="Цена 4 2 3" xfId="8918"/>
    <cellStyle name="Цена 4 2 4" xfId="12195"/>
    <cellStyle name="Цена 4 2 5" xfId="9794"/>
    <cellStyle name="Цена 4 3" xfId="1739"/>
    <cellStyle name="Цена 4 3 2" xfId="7707"/>
    <cellStyle name="Цена 4 3 3" xfId="8919"/>
    <cellStyle name="Цена 4 3 4" xfId="12194"/>
    <cellStyle name="Цена 4 3 5" xfId="8249"/>
    <cellStyle name="Цена 4 4" xfId="1740"/>
    <cellStyle name="Цена 4 4 2" xfId="10555"/>
    <cellStyle name="Цена 4 4 3" xfId="8920"/>
    <cellStyle name="Цена 4 4 4" xfId="12193"/>
    <cellStyle name="Цена 4 4 5" xfId="11509"/>
    <cellStyle name="Цена 4 5" xfId="1741"/>
    <cellStyle name="Цена 4 5 2" xfId="10554"/>
    <cellStyle name="Цена 4 5 3" xfId="11210"/>
    <cellStyle name="Цена 4 5 4" xfId="12192"/>
    <cellStyle name="Цена 4 5 5" xfId="12420"/>
    <cellStyle name="Цена 4 6" xfId="7709"/>
    <cellStyle name="Цена 4 7" xfId="11209"/>
    <cellStyle name="Цена 4 8" xfId="12196"/>
    <cellStyle name="Цена 4 9" xfId="12421"/>
    <cellStyle name="Цена 4_ДДС_Прямой" xfId="7007"/>
    <cellStyle name="Цена 5" xfId="1742"/>
    <cellStyle name="Цена 5 2" xfId="10553"/>
    <cellStyle name="Цена 5 3" xfId="8921"/>
    <cellStyle name="Цена 5 4" xfId="12191"/>
    <cellStyle name="Цена 5 5" xfId="12419"/>
    <cellStyle name="Цена 6" xfId="1743"/>
    <cellStyle name="Цена 6 2" xfId="10552"/>
    <cellStyle name="Цена 6 3" xfId="8922"/>
    <cellStyle name="Цена 6 4" xfId="12190"/>
    <cellStyle name="Цена 6 5" xfId="12418"/>
    <cellStyle name="Цена 7" xfId="1744"/>
    <cellStyle name="Цена 7 2" xfId="10551"/>
    <cellStyle name="Цена 7 3" xfId="11211"/>
    <cellStyle name="Цена 7 4" xfId="12189"/>
    <cellStyle name="Цена 7 5" xfId="12417"/>
    <cellStyle name="Цена 8" xfId="1745"/>
    <cellStyle name="Цена 8 2" xfId="7706"/>
    <cellStyle name="Цена 8 3" xfId="11212"/>
    <cellStyle name="Цена 8 4" xfId="8433"/>
    <cellStyle name="Цена 8 5" xfId="12416"/>
    <cellStyle name="Цена 9" xfId="10573"/>
    <cellStyle name="Цена_~6262219" xfId="7008"/>
    <cellStyle name="Џђ?–…?’?›?" xfId="7009"/>
    <cellStyle name="Џђ?–…?’?›? 2" xfId="7010"/>
    <cellStyle name="Џђ?–…?’?›?_ДДС_Прямой" xfId="7011"/>
    <cellStyle name="Џђһ–…қ’қ›ү" xfId="7012"/>
    <cellStyle name="Џђһ–…қ’қ›ү 2" xfId="7013"/>
    <cellStyle name="Џђһ–…қ’қ›ү_ДДС_Прямой" xfId="7014"/>
    <cellStyle name="Џђћ–…ќ’ќ›‰" xfId="1746"/>
    <cellStyle name="Џђћ–…ќ’ќ›‰ 2" xfId="1747"/>
    <cellStyle name="Џђћ–…ќ’ќ›‰ 2 2" xfId="7015"/>
    <cellStyle name="Џђћ–…ќ’ќ›‰ 2 3" xfId="7016"/>
    <cellStyle name="Џђћ–…ќ’ќ›‰ 2 3 2" xfId="7017"/>
    <cellStyle name="Џђћ–…ќ’ќ›‰ 2 3_ДДС_Прямой" xfId="7018"/>
    <cellStyle name="Џђћ–…ќ’ќ›‰ 2 4" xfId="7019"/>
    <cellStyle name="Џђћ–…ќ’ќ›‰ 2_GAZ" xfId="7020"/>
    <cellStyle name="Џђћ–…ќ’ќ›‰ 3" xfId="7021"/>
    <cellStyle name="Џђћ–…ќ’ќ›‰ 3 2" xfId="7022"/>
    <cellStyle name="Џђћ–…ќ’ќ›‰ 3_ДДС_Прямой" xfId="7023"/>
    <cellStyle name="Џђћ–…ќ’ќ›‰ 4" xfId="7024"/>
    <cellStyle name="Џђћ–…ќ’ќ›‰_~6262219" xfId="7025"/>
    <cellStyle name="Шапка" xfId="7026"/>
    <cellStyle name="ШАУ" xfId="7027"/>
    <cellStyle name="콤마 [0]_INQUIRY 영업추진 " xfId="7028"/>
    <cellStyle name="콤마_INQUIRY 영업추진 " xfId="7029"/>
    <cellStyle name="통화 [0]_INQUIRY 영업추진 " xfId="7030"/>
    <cellStyle name="통화_INQUIRY 영업추진 " xfId="7031"/>
    <cellStyle name="표준_0N-HANDLING " xfId="7032"/>
    <cellStyle name="千位分隔_CostEstimationForThirdInspectionPartyVer1" xfId="7033"/>
    <cellStyle name="好" xfId="1748"/>
    <cellStyle name="差" xfId="1749"/>
    <cellStyle name="常规_Budget Code @June 99" xfId="7034"/>
    <cellStyle name="强调文字颜色 1" xfId="1750"/>
    <cellStyle name="强调文字颜色 2" xfId="1751"/>
    <cellStyle name="强调文字颜色 3" xfId="1752"/>
    <cellStyle name="强调文字颜色 4" xfId="1753"/>
    <cellStyle name="强调文字颜色 5" xfId="1754"/>
    <cellStyle name="强调文字颜色 6" xfId="1755"/>
    <cellStyle name="标题" xfId="1756"/>
    <cellStyle name="标题 1" xfId="1757"/>
    <cellStyle name="标题 2" xfId="1758"/>
    <cellStyle name="标题 3" xfId="1759"/>
    <cellStyle name="标题 4" xfId="1760"/>
    <cellStyle name="样式 1" xfId="1761"/>
    <cellStyle name="检查单元格" xfId="1762"/>
    <cellStyle name="汇总" xfId="1763"/>
    <cellStyle name="汇总 10" xfId="10538"/>
    <cellStyle name="汇总 11" xfId="11214"/>
    <cellStyle name="汇总 12" xfId="9052"/>
    <cellStyle name="汇总 13" xfId="9791"/>
    <cellStyle name="汇总 14" xfId="14420"/>
    <cellStyle name="汇总 15" xfId="14308"/>
    <cellStyle name="汇总 16" xfId="14061"/>
    <cellStyle name="汇总 17" xfId="15183"/>
    <cellStyle name="汇总 18" xfId="9631"/>
    <cellStyle name="汇总 19" xfId="14052"/>
    <cellStyle name="汇总 2" xfId="1764"/>
    <cellStyle name="汇总 2 10" xfId="9790"/>
    <cellStyle name="汇总 2 11" xfId="14419"/>
    <cellStyle name="汇总 2 12" xfId="14802"/>
    <cellStyle name="汇总 2 13" xfId="14062"/>
    <cellStyle name="汇总 2 14" xfId="15182"/>
    <cellStyle name="汇总 2 15" xfId="13502"/>
    <cellStyle name="汇总 2 16" xfId="14051"/>
    <cellStyle name="汇总 2 2" xfId="1765"/>
    <cellStyle name="汇总 2 2 10" xfId="8629"/>
    <cellStyle name="汇总 2 2 11" xfId="9237"/>
    <cellStyle name="汇总 2 2 12" xfId="14268"/>
    <cellStyle name="汇总 2 2 2" xfId="8336"/>
    <cellStyle name="汇总 2 2 3" xfId="10536"/>
    <cellStyle name="汇总 2 2 4" xfId="11216"/>
    <cellStyle name="汇总 2 2 5" xfId="10574"/>
    <cellStyle name="汇总 2 2 6" xfId="12415"/>
    <cellStyle name="汇总 2 2 7" xfId="13926"/>
    <cellStyle name="汇总 2 2 8" xfId="14803"/>
    <cellStyle name="汇总 2 2 9" xfId="11502"/>
    <cellStyle name="汇总 2 3" xfId="1766"/>
    <cellStyle name="汇总 2 3 10" xfId="11493"/>
    <cellStyle name="汇总 2 3 11" xfId="14311"/>
    <cellStyle name="汇总 2 3 12" xfId="14267"/>
    <cellStyle name="汇总 2 3 2" xfId="8337"/>
    <cellStyle name="汇总 2 3 3" xfId="10535"/>
    <cellStyle name="汇总 2 3 4" xfId="11217"/>
    <cellStyle name="汇总 2 3 5" xfId="9053"/>
    <cellStyle name="汇总 2 3 6" xfId="12414"/>
    <cellStyle name="汇总 2 3 7" xfId="14418"/>
    <cellStyle name="汇总 2 3 8" xfId="9414"/>
    <cellStyle name="汇总 2 3 9" xfId="14063"/>
    <cellStyle name="汇总 2 4" xfId="1767"/>
    <cellStyle name="汇总 2 4 10" xfId="11494"/>
    <cellStyle name="汇总 2 4 11" xfId="14312"/>
    <cellStyle name="汇总 2 4 12" xfId="12859"/>
    <cellStyle name="汇总 2 4 2" xfId="8338"/>
    <cellStyle name="汇总 2 4 3" xfId="10534"/>
    <cellStyle name="汇总 2 4 4" xfId="8923"/>
    <cellStyle name="汇总 2 4 5" xfId="9054"/>
    <cellStyle name="汇总 2 4 6" xfId="9789"/>
    <cellStyle name="汇总 2 4 7" xfId="14417"/>
    <cellStyle name="汇总 2 4 8" xfId="8229"/>
    <cellStyle name="汇总 2 4 9" xfId="14064"/>
    <cellStyle name="汇总 2 5" xfId="1768"/>
    <cellStyle name="汇总 2 5 10" xfId="9484"/>
    <cellStyle name="汇总 2 5 11" xfId="7110"/>
    <cellStyle name="汇总 2 5 12" xfId="12860"/>
    <cellStyle name="汇总 2 5 2" xfId="8339"/>
    <cellStyle name="汇总 2 5 3" xfId="7703"/>
    <cellStyle name="汇总 2 5 4" xfId="8924"/>
    <cellStyle name="汇总 2 5 5" xfId="9055"/>
    <cellStyle name="汇总 2 5 6" xfId="9788"/>
    <cellStyle name="汇总 2 5 7" xfId="14416"/>
    <cellStyle name="汇总 2 5 8" xfId="8230"/>
    <cellStyle name="汇总 2 5 9" xfId="14678"/>
    <cellStyle name="汇总 2 6" xfId="8335"/>
    <cellStyle name="汇总 2 7" xfId="10537"/>
    <cellStyle name="汇总 2 8" xfId="11215"/>
    <cellStyle name="汇总 2 9" xfId="12153"/>
    <cellStyle name="汇总 3" xfId="1769"/>
    <cellStyle name="汇总 3 10" xfId="8588"/>
    <cellStyle name="汇总 3 11" xfId="12679"/>
    <cellStyle name="汇总 3 12" xfId="9485"/>
    <cellStyle name="汇总 3 13" xfId="11422"/>
    <cellStyle name="汇总 3 14" xfId="7149"/>
    <cellStyle name="汇总 3 2" xfId="1770"/>
    <cellStyle name="汇总 3 2 10" xfId="9486"/>
    <cellStyle name="汇总 3 2 11" xfId="7390"/>
    <cellStyle name="汇总 3 2 12" xfId="7150"/>
    <cellStyle name="汇总 3 2 2" xfId="8341"/>
    <cellStyle name="汇总 3 2 3" xfId="10533"/>
    <cellStyle name="汇总 3 2 4" xfId="8926"/>
    <cellStyle name="汇总 3 2 5" xfId="9057"/>
    <cellStyle name="汇总 3 2 6" xfId="12053"/>
    <cellStyle name="汇总 3 2 7" xfId="14414"/>
    <cellStyle name="汇总 3 2 8" xfId="8589"/>
    <cellStyle name="汇总 3 2 9" xfId="14065"/>
    <cellStyle name="汇总 3 3" xfId="1771"/>
    <cellStyle name="汇总 3 3 10" xfId="9487"/>
    <cellStyle name="汇总 3 3 11" xfId="12042"/>
    <cellStyle name="汇总 3 3 12" xfId="7151"/>
    <cellStyle name="汇总 3 3 2" xfId="8342"/>
    <cellStyle name="汇总 3 3 3" xfId="10532"/>
    <cellStyle name="汇总 3 3 4" xfId="8927"/>
    <cellStyle name="汇总 3 3 5" xfId="12563"/>
    <cellStyle name="汇总 3 3 6" xfId="12054"/>
    <cellStyle name="汇总 3 3 7" xfId="14413"/>
    <cellStyle name="汇总 3 3 8" xfId="10600"/>
    <cellStyle name="汇总 3 3 9" xfId="14066"/>
    <cellStyle name="汇总 3 4" xfId="8340"/>
    <cellStyle name="汇总 3 5" xfId="7702"/>
    <cellStyle name="汇总 3 6" xfId="8925"/>
    <cellStyle name="汇总 3 7" xfId="9056"/>
    <cellStyle name="汇总 3 8" xfId="9787"/>
    <cellStyle name="汇总 3 9" xfId="14415"/>
    <cellStyle name="汇总 4" xfId="1772"/>
    <cellStyle name="汇总 4 10" xfId="12110"/>
    <cellStyle name="汇总 4 11" xfId="15518"/>
    <cellStyle name="汇总 4 12" xfId="7152"/>
    <cellStyle name="汇总 4 2" xfId="8343"/>
    <cellStyle name="汇总 4 3" xfId="7701"/>
    <cellStyle name="汇总 4 4" xfId="8928"/>
    <cellStyle name="汇总 4 5" xfId="11280"/>
    <cellStyle name="汇总 4 6" xfId="9786"/>
    <cellStyle name="汇总 4 7" xfId="14412"/>
    <cellStyle name="汇总 4 8" xfId="10195"/>
    <cellStyle name="汇总 4 9" xfId="13130"/>
    <cellStyle name="汇总 5" xfId="1773"/>
    <cellStyle name="汇总 5 10" xfId="14937"/>
    <cellStyle name="汇总 5 11" xfId="12043"/>
    <cellStyle name="汇总 5 12" xfId="9512"/>
    <cellStyle name="汇总 5 2" xfId="8344"/>
    <cellStyle name="汇总 5 3" xfId="10531"/>
    <cellStyle name="汇总 5 4" xfId="8929"/>
    <cellStyle name="汇总 5 5" xfId="11281"/>
    <cellStyle name="汇总 5 6" xfId="9785"/>
    <cellStyle name="汇总 5 7" xfId="14411"/>
    <cellStyle name="汇总 5 8" xfId="13105"/>
    <cellStyle name="汇总 5 9" xfId="14067"/>
    <cellStyle name="汇总 6" xfId="1774"/>
    <cellStyle name="汇总 6 10" xfId="10623"/>
    <cellStyle name="汇总 6 11" xfId="13846"/>
    <cellStyle name="汇总 6 12" xfId="9561"/>
    <cellStyle name="汇总 6 2" xfId="8345"/>
    <cellStyle name="汇总 6 3" xfId="10530"/>
    <cellStyle name="汇总 6 4" xfId="8930"/>
    <cellStyle name="汇总 6 5" xfId="9058"/>
    <cellStyle name="汇总 6 6" xfId="7226"/>
    <cellStyle name="汇总 6 7" xfId="13927"/>
    <cellStyle name="汇总 6 8" xfId="11462"/>
    <cellStyle name="汇总 6 9" xfId="14068"/>
    <cellStyle name="汇总 7" xfId="1775"/>
    <cellStyle name="汇总 7 10" xfId="12109"/>
    <cellStyle name="汇总 7 11" xfId="7227"/>
    <cellStyle name="汇总 7 12" xfId="9562"/>
    <cellStyle name="汇总 7 2" xfId="8346"/>
    <cellStyle name="汇总 7 3" xfId="10529"/>
    <cellStyle name="汇总 7 4" xfId="8931"/>
    <cellStyle name="汇总 7 5" xfId="9059"/>
    <cellStyle name="汇总 7 6" xfId="9784"/>
    <cellStyle name="汇总 7 7" xfId="14410"/>
    <cellStyle name="汇总 7 8" xfId="11463"/>
    <cellStyle name="汇总 7 9" xfId="14069"/>
    <cellStyle name="汇总 8" xfId="1776"/>
    <cellStyle name="汇总 8 10" xfId="9488"/>
    <cellStyle name="汇总 8 11" xfId="7389"/>
    <cellStyle name="汇总 8 12" xfId="14266"/>
    <cellStyle name="汇总 8 2" xfId="8347"/>
    <cellStyle name="汇总 8 3" xfId="10528"/>
    <cellStyle name="汇总 8 4" xfId="11218"/>
    <cellStyle name="汇总 8 5" xfId="9060"/>
    <cellStyle name="汇总 8 6" xfId="9783"/>
    <cellStyle name="汇总 8 7" xfId="14409"/>
    <cellStyle name="汇总 8 8" xfId="14804"/>
    <cellStyle name="汇总 8 9" xfId="14070"/>
    <cellStyle name="汇总 9" xfId="8334"/>
    <cellStyle name="注释" xfId="1777"/>
    <cellStyle name="注释 10" xfId="10527"/>
    <cellStyle name="注释 11" xfId="9061"/>
    <cellStyle name="注释 12" xfId="9782"/>
    <cellStyle name="注释 13" xfId="14408"/>
    <cellStyle name="注释 14" xfId="14805"/>
    <cellStyle name="注释 15" xfId="9721"/>
    <cellStyle name="注释 16" xfId="9489"/>
    <cellStyle name="注释 17" xfId="13503"/>
    <cellStyle name="注释 18" xfId="14265"/>
    <cellStyle name="注释 2" xfId="1778"/>
    <cellStyle name="注释 2 10" xfId="14407"/>
    <cellStyle name="注释 2 11" xfId="9415"/>
    <cellStyle name="注释 2 12" xfId="7199"/>
    <cellStyle name="注释 2 13" xfId="15181"/>
    <cellStyle name="注释 2 14" xfId="13504"/>
    <cellStyle name="注释 2 15" xfId="14050"/>
    <cellStyle name="注释 2 2" xfId="1779"/>
    <cellStyle name="注释 2 2 10" xfId="13505"/>
    <cellStyle name="注释 2 2 11" xfId="9563"/>
    <cellStyle name="注释 2 2 2" xfId="8350"/>
    <cellStyle name="注释 2 2 3" xfId="10525"/>
    <cellStyle name="注释 2 2 4" xfId="10576"/>
    <cellStyle name="注释 2 2 5" xfId="12413"/>
    <cellStyle name="注释 2 2 6" xfId="14406"/>
    <cellStyle name="注释 2 2 7" xfId="9416"/>
    <cellStyle name="注释 2 2 8" xfId="12351"/>
    <cellStyle name="注释 2 2 9" xfId="9490"/>
    <cellStyle name="注释 2 3" xfId="1780"/>
    <cellStyle name="注释 2 3 10" xfId="12952"/>
    <cellStyle name="注释 2 3 11" xfId="14264"/>
    <cellStyle name="注释 2 3 2" xfId="8351"/>
    <cellStyle name="注释 2 3 3" xfId="7700"/>
    <cellStyle name="注释 2 3 4" xfId="12564"/>
    <cellStyle name="注释 2 3 5" xfId="12055"/>
    <cellStyle name="注释 2 3 6" xfId="14405"/>
    <cellStyle name="注释 2 3 7" xfId="8590"/>
    <cellStyle name="注释 2 3 8" xfId="11434"/>
    <cellStyle name="注释 2 3 9" xfId="12108"/>
    <cellStyle name="注释 2 4" xfId="1781"/>
    <cellStyle name="注释 2 4 10" xfId="13506"/>
    <cellStyle name="注释 2 4 11" xfId="14263"/>
    <cellStyle name="注释 2 4 2" xfId="8352"/>
    <cellStyle name="注释 2 4 3" xfId="10524"/>
    <cellStyle name="注释 2 4 4" xfId="9062"/>
    <cellStyle name="注释 2 4 5" xfId="12056"/>
    <cellStyle name="注释 2 4 6" xfId="14404"/>
    <cellStyle name="注释 2 4 7" xfId="7235"/>
    <cellStyle name="注释 2 4 8" xfId="12350"/>
    <cellStyle name="注释 2 4 9" xfId="12107"/>
    <cellStyle name="注释 2 5" xfId="1782"/>
    <cellStyle name="注释 2 5 10" xfId="13507"/>
    <cellStyle name="注释 2 5 11" xfId="14262"/>
    <cellStyle name="注释 2 5 2" xfId="8353"/>
    <cellStyle name="注释 2 5 3" xfId="10523"/>
    <cellStyle name="注释 2 5 4" xfId="11282"/>
    <cellStyle name="注释 2 5 5" xfId="9780"/>
    <cellStyle name="注释 2 5 6" xfId="14403"/>
    <cellStyle name="注释 2 5 7" xfId="9417"/>
    <cellStyle name="注释 2 5 8" xfId="12349"/>
    <cellStyle name="注释 2 5 9" xfId="10624"/>
    <cellStyle name="注释 2 6" xfId="8349"/>
    <cellStyle name="注释 2 7" xfId="10526"/>
    <cellStyle name="注释 2 8" xfId="10575"/>
    <cellStyle name="注释 2 9" xfId="9781"/>
    <cellStyle name="注释 3" xfId="1783"/>
    <cellStyle name="注释 3 10" xfId="12348"/>
    <cellStyle name="注释 3 11" xfId="13955"/>
    <cellStyle name="注释 3 12" xfId="13508"/>
    <cellStyle name="注释 3 13" xfId="10155"/>
    <cellStyle name="注释 3 2" xfId="1784"/>
    <cellStyle name="注释 3 2 10" xfId="81"/>
    <cellStyle name="注释 3 2 11" xfId="14350"/>
    <cellStyle name="注释 3 2 2" xfId="8355"/>
    <cellStyle name="注释 3 2 3" xfId="10521"/>
    <cellStyle name="注释 3 2 4" xfId="9064"/>
    <cellStyle name="注释 3 2 5" xfId="12057"/>
    <cellStyle name="注释 3 2 6" xfId="14402"/>
    <cellStyle name="注释 3 2 7" xfId="12508"/>
    <cellStyle name="注释 3 2 8" xfId="12347"/>
    <cellStyle name="注释 3 2 9" xfId="9072"/>
    <cellStyle name="注释 3 3" xfId="1785"/>
    <cellStyle name="注释 3 3 10" xfId="15411"/>
    <cellStyle name="注释 3 3 11" xfId="12041"/>
    <cellStyle name="注释 3 3 2" xfId="8356"/>
    <cellStyle name="注释 3 3 3" xfId="10520"/>
    <cellStyle name="注释 3 3 4" xfId="9065"/>
    <cellStyle name="注释 3 3 5" xfId="12412"/>
    <cellStyle name="注释 3 3 6" xfId="14401"/>
    <cellStyle name="注释 3 3 7" xfId="13104"/>
    <cellStyle name="注释 3 3 8" xfId="12346"/>
    <cellStyle name="注释 3 3 9" xfId="13638"/>
    <cellStyle name="注释 3 4" xfId="8354"/>
    <cellStyle name="注释 3 5" xfId="10522"/>
    <cellStyle name="注释 3 6" xfId="9063"/>
    <cellStyle name="注释 3 7" xfId="8248"/>
    <cellStyle name="注释 3 8" xfId="13928"/>
    <cellStyle name="注释 3 9" xfId="9418"/>
    <cellStyle name="注释 4" xfId="1786"/>
    <cellStyle name="注释 4 10" xfId="13509"/>
    <cellStyle name="注释 4 11" xfId="14261"/>
    <cellStyle name="注释 4 2" xfId="8357"/>
    <cellStyle name="注释 4 3" xfId="10519"/>
    <cellStyle name="注释 4 4" xfId="9066"/>
    <cellStyle name="注释 4 5" xfId="12411"/>
    <cellStyle name="注释 4 6" xfId="14400"/>
    <cellStyle name="注释 4 7" xfId="9419"/>
    <cellStyle name="注释 4 8" xfId="12345"/>
    <cellStyle name="注释 4 9" xfId="12106"/>
    <cellStyle name="注释 5" xfId="1787"/>
    <cellStyle name="注释 5 10" xfId="9236"/>
    <cellStyle name="注释 5 11" xfId="14260"/>
    <cellStyle name="注释 5 2" xfId="8358"/>
    <cellStyle name="注释 5 3" xfId="10518"/>
    <cellStyle name="注释 5 4" xfId="9067"/>
    <cellStyle name="注释 5 5" xfId="12410"/>
    <cellStyle name="注释 5 6" xfId="14399"/>
    <cellStyle name="注释 5 7" xfId="14806"/>
    <cellStyle name="注释 5 8" xfId="7198"/>
    <cellStyle name="注释 5 9" xfId="8630"/>
    <cellStyle name="注释 6" xfId="1788"/>
    <cellStyle name="注释 6 10" xfId="9235"/>
    <cellStyle name="注释 6 11" xfId="9808"/>
    <cellStyle name="注释 6 2" xfId="8359"/>
    <cellStyle name="注释 6 3" xfId="10517"/>
    <cellStyle name="注释 6 4" xfId="9068"/>
    <cellStyle name="注释 6 5" xfId="12058"/>
    <cellStyle name="注释 6 6" xfId="14398"/>
    <cellStyle name="注释 6 7" xfId="14807"/>
    <cellStyle name="注释 6 8" xfId="10482"/>
    <cellStyle name="注释 6 9" xfId="13647"/>
    <cellStyle name="注释 7" xfId="1789"/>
    <cellStyle name="注释 7 10" xfId="13510"/>
    <cellStyle name="注释 7 11" xfId="15195"/>
    <cellStyle name="注释 7 2" xfId="8360"/>
    <cellStyle name="注释 7 3" xfId="10516"/>
    <cellStyle name="注释 7 4" xfId="12565"/>
    <cellStyle name="注释 7 5" xfId="12059"/>
    <cellStyle name="注释 7 6" xfId="14397"/>
    <cellStyle name="注释 7 7" xfId="8591"/>
    <cellStyle name="注释 7 8" xfId="10481"/>
    <cellStyle name="注释 7 9" xfId="12228"/>
    <cellStyle name="注释 8" xfId="1790"/>
    <cellStyle name="注释 8 10" xfId="13511"/>
    <cellStyle name="注释 8 11" xfId="15194"/>
    <cellStyle name="注释 8 2" xfId="8361"/>
    <cellStyle name="注释 8 3" xfId="10515"/>
    <cellStyle name="注释 8 4" xfId="9069"/>
    <cellStyle name="注释 8 5" xfId="12060"/>
    <cellStyle name="注释 8 6" xfId="14396"/>
    <cellStyle name="注释 8 7" xfId="8592"/>
    <cellStyle name="注释 8 8" xfId="7197"/>
    <cellStyle name="注释 8 9" xfId="10589"/>
    <cellStyle name="注释 9" xfId="8348"/>
    <cellStyle name="解释性文本" xfId="1791"/>
    <cellStyle name="警告文本" xfId="1792"/>
    <cellStyle name="计算" xfId="1793"/>
    <cellStyle name="计算 10" xfId="10512"/>
    <cellStyle name="计算 11" xfId="8937"/>
    <cellStyle name="计算 12" xfId="8247"/>
    <cellStyle name="计算 13" xfId="12629"/>
    <cellStyle name="计算 14" xfId="11464"/>
    <cellStyle name="计算 15" xfId="13642"/>
    <cellStyle name="计算 16" xfId="8254"/>
    <cellStyle name="计算 2" xfId="1794"/>
    <cellStyle name="计算 2 10" xfId="12630"/>
    <cellStyle name="计算 2 11" xfId="9421"/>
    <cellStyle name="计算 2 12" xfId="9491"/>
    <cellStyle name="计算 2 13" xfId="14259"/>
    <cellStyle name="计算 2 2" xfId="1795"/>
    <cellStyle name="计算 2 2 2" xfId="8364"/>
    <cellStyle name="计算 2 2 3" xfId="10510"/>
    <cellStyle name="计算 2 2 4" xfId="8939"/>
    <cellStyle name="计算 2 2 5" xfId="12408"/>
    <cellStyle name="计算 2 2 6" xfId="12631"/>
    <cellStyle name="计算 2 2 7" xfId="7492"/>
    <cellStyle name="计算 2 2 8" xfId="8436"/>
    <cellStyle name="计算 2 2 9" xfId="15193"/>
    <cellStyle name="计算 2 3" xfId="1796"/>
    <cellStyle name="计算 2 3 2" xfId="8365"/>
    <cellStyle name="计算 2 3 3" xfId="10509"/>
    <cellStyle name="计算 2 3 4" xfId="8940"/>
    <cellStyle name="计算 2 3 5" xfId="8246"/>
    <cellStyle name="计算 2 3 6" xfId="12632"/>
    <cellStyle name="计算 2 3 7" xfId="12509"/>
    <cellStyle name="计算 2 3 8" xfId="12566"/>
    <cellStyle name="计算 2 3 9" xfId="11510"/>
    <cellStyle name="计算 2 4" xfId="1797"/>
    <cellStyle name="计算 2 4 2" xfId="8366"/>
    <cellStyle name="计算 2 4 3" xfId="10508"/>
    <cellStyle name="计算 2 4 4" xfId="8941"/>
    <cellStyle name="计算 2 4 5" xfId="9779"/>
    <cellStyle name="计算 2 4 6" xfId="12633"/>
    <cellStyle name="计算 2 4 7" xfId="8416"/>
    <cellStyle name="计算 2 4 8" xfId="13640"/>
    <cellStyle name="计算 2 4 9" xfId="10156"/>
    <cellStyle name="计算 2 5" xfId="1798"/>
    <cellStyle name="计算 2 5 2" xfId="8367"/>
    <cellStyle name="计算 2 5 3" xfId="10507"/>
    <cellStyle name="计算 2 5 4" xfId="7954"/>
    <cellStyle name="计算 2 5 5" xfId="9778"/>
    <cellStyle name="计算 2 5 6" xfId="12634"/>
    <cellStyle name="计算 2 5 7" xfId="12119"/>
    <cellStyle name="计算 2 5 8" xfId="13645"/>
    <cellStyle name="计算 2 5 9" xfId="9809"/>
    <cellStyle name="计算 2 6" xfId="8363"/>
    <cellStyle name="计算 2 7" xfId="10511"/>
    <cellStyle name="计算 2 8" xfId="8938"/>
    <cellStyle name="计算 2 9" xfId="12409"/>
    <cellStyle name="计算 3" xfId="1799"/>
    <cellStyle name="计算 3 10" xfId="12403"/>
    <cellStyle name="计算 3 11" xfId="9810"/>
    <cellStyle name="计算 3 2" xfId="1800"/>
    <cellStyle name="计算 3 2 2" xfId="8369"/>
    <cellStyle name="计算 3 2 3" xfId="10505"/>
    <cellStyle name="计算 3 2 4" xfId="8943"/>
    <cellStyle name="计算 3 2 5" xfId="9777"/>
    <cellStyle name="计算 3 2 6" xfId="12635"/>
    <cellStyle name="计算 3 2 7" xfId="7726"/>
    <cellStyle name="计算 3 2 8" xfId="15124"/>
    <cellStyle name="计算 3 2 9" xfId="12040"/>
    <cellStyle name="计算 3 3" xfId="1801"/>
    <cellStyle name="计算 3 3 2" xfId="8370"/>
    <cellStyle name="计算 3 3 3" xfId="10504"/>
    <cellStyle name="计算 3 3 4" xfId="8944"/>
    <cellStyle name="计算 3 3 5" xfId="13494"/>
    <cellStyle name="计算 3 3 6" xfId="12636"/>
    <cellStyle name="计算 3 3 7" xfId="7727"/>
    <cellStyle name="计算 3 3 8" xfId="9492"/>
    <cellStyle name="计算 3 3 9" xfId="15374"/>
    <cellStyle name="计算 3 4" xfId="8368"/>
    <cellStyle name="计算 3 5" xfId="10506"/>
    <cellStyle name="计算 3 6" xfId="8942"/>
    <cellStyle name="计算 3 7" xfId="7225"/>
    <cellStyle name="计算 3 8" xfId="11843"/>
    <cellStyle name="计算 3 9" xfId="13786"/>
    <cellStyle name="计算 4" xfId="1802"/>
    <cellStyle name="计算 4 2" xfId="8371"/>
    <cellStyle name="计算 4 3" xfId="10503"/>
    <cellStyle name="计算 4 4" xfId="8945"/>
    <cellStyle name="计算 4 5" xfId="12062"/>
    <cellStyle name="计算 4 6" xfId="12637"/>
    <cellStyle name="计算 4 7" xfId="10601"/>
    <cellStyle name="计算 4 8" xfId="9493"/>
    <cellStyle name="计算 4 9" xfId="14258"/>
    <cellStyle name="计算 5" xfId="1803"/>
    <cellStyle name="计算 5 2" xfId="8372"/>
    <cellStyle name="计算 5 3" xfId="10501"/>
    <cellStyle name="计算 5 4" xfId="8946"/>
    <cellStyle name="计算 5 5" xfId="12063"/>
    <cellStyle name="计算 5 6" xfId="12638"/>
    <cellStyle name="计算 5 7" xfId="7546"/>
    <cellStyle name="计算 5 8" xfId="8631"/>
    <cellStyle name="计算 5 9" xfId="14257"/>
    <cellStyle name="计算 6" xfId="1804"/>
    <cellStyle name="计算 6 2" xfId="8373"/>
    <cellStyle name="计算 6 3" xfId="10497"/>
    <cellStyle name="计算 6 4" xfId="8947"/>
    <cellStyle name="计算 6 5" xfId="12064"/>
    <cellStyle name="计算 6 6" xfId="12639"/>
    <cellStyle name="计算 6 7" xfId="10603"/>
    <cellStyle name="计算 6 8" xfId="9494"/>
    <cellStyle name="计算 6 9" xfId="12861"/>
    <cellStyle name="计算 7" xfId="1805"/>
    <cellStyle name="计算 7 2" xfId="8374"/>
    <cellStyle name="计算 7 3" xfId="10495"/>
    <cellStyle name="计算 7 4" xfId="8948"/>
    <cellStyle name="计算 7 5" xfId="12065"/>
    <cellStyle name="计算 7 6" xfId="12640"/>
    <cellStyle name="计算 7 7" xfId="10196"/>
    <cellStyle name="计算 7 8" xfId="8632"/>
    <cellStyle name="计算 7 9" xfId="9564"/>
    <cellStyle name="计算 8" xfId="1806"/>
    <cellStyle name="计算 8 2" xfId="8375"/>
    <cellStyle name="计算 8 3" xfId="10490"/>
    <cellStyle name="计算 8 4" xfId="8949"/>
    <cellStyle name="计算 8 5" xfId="9776"/>
    <cellStyle name="计算 8 6" xfId="12641"/>
    <cellStyle name="计算 8 7" xfId="13103"/>
    <cellStyle name="计算 8 8" xfId="15125"/>
    <cellStyle name="计算 8 9" xfId="12039"/>
    <cellStyle name="计算 9" xfId="8362"/>
    <cellStyle name="输入" xfId="1807"/>
    <cellStyle name="输入 10" xfId="7576"/>
    <cellStyle name="输入 11" xfId="8950"/>
    <cellStyle name="输入 12" xfId="9775"/>
    <cellStyle name="输入 13" xfId="12642"/>
    <cellStyle name="输入 14" xfId="12118"/>
    <cellStyle name="输入 15" xfId="15126"/>
    <cellStyle name="输入 16" xfId="7396"/>
    <cellStyle name="输入 2" xfId="1808"/>
    <cellStyle name="输入 2 10" xfId="12643"/>
    <cellStyle name="输入 2 11" xfId="12117"/>
    <cellStyle name="输入 2 12" xfId="8633"/>
    <cellStyle name="输入 2 13" xfId="9565"/>
    <cellStyle name="输入 2 2" xfId="1809"/>
    <cellStyle name="输入 2 2 2" xfId="8378"/>
    <cellStyle name="输入 2 2 3" xfId="7574"/>
    <cellStyle name="输入 2 2 4" xfId="8952"/>
    <cellStyle name="输入 2 2 5" xfId="9773"/>
    <cellStyle name="输入 2 2 6" xfId="12644"/>
    <cellStyle name="输入 2 2 7" xfId="8299"/>
    <cellStyle name="输入 2 2 8" xfId="9495"/>
    <cellStyle name="输入 2 2 9" xfId="9566"/>
    <cellStyle name="输入 2 3" xfId="1810"/>
    <cellStyle name="输入 2 3 2" xfId="8379"/>
    <cellStyle name="输入 2 3 3" xfId="7573"/>
    <cellStyle name="输入 2 3 4" xfId="8953"/>
    <cellStyle name="输入 2 3 5" xfId="12066"/>
    <cellStyle name="输入 2 3 6" xfId="12645"/>
    <cellStyle name="输入 2 3 7" xfId="8300"/>
    <cellStyle name="输入 2 3 8" xfId="9496"/>
    <cellStyle name="输入 2 3 9" xfId="14430"/>
    <cellStyle name="输入 2 4" xfId="1811"/>
    <cellStyle name="输入 2 4 2" xfId="8380"/>
    <cellStyle name="输入 2 4 3" xfId="7572"/>
    <cellStyle name="输入 2 4 4" xfId="8954"/>
    <cellStyle name="输入 2 4 5" xfId="10631"/>
    <cellStyle name="输入 2 4 6" xfId="12646"/>
    <cellStyle name="输入 2 4 7" xfId="10197"/>
    <cellStyle name="输入 2 4 8" xfId="9497"/>
    <cellStyle name="输入 2 4 9" xfId="15171"/>
    <cellStyle name="输入 2 5" xfId="1812"/>
    <cellStyle name="输入 2 5 2" xfId="8381"/>
    <cellStyle name="输入 2 5 3" xfId="7571"/>
    <cellStyle name="输入 2 5 4" xfId="8955"/>
    <cellStyle name="输入 2 5 5" xfId="10630"/>
    <cellStyle name="输入 2 5 6" xfId="12647"/>
    <cellStyle name="输入 2 5 7" xfId="7493"/>
    <cellStyle name="输入 2 5 8" xfId="9498"/>
    <cellStyle name="输入 2 5 9" xfId="9567"/>
    <cellStyle name="输入 2 6" xfId="8377"/>
    <cellStyle name="输入 2 7" xfId="7575"/>
    <cellStyle name="输入 2 8" xfId="8951"/>
    <cellStyle name="输入 2 9" xfId="9774"/>
    <cellStyle name="输入 3" xfId="1813"/>
    <cellStyle name="输入 3 10" xfId="8634"/>
    <cellStyle name="输入 3 11" xfId="9568"/>
    <cellStyle name="输入 3 2" xfId="1814"/>
    <cellStyle name="输入 3 2 2" xfId="8383"/>
    <cellStyle name="输入 3 2 3" xfId="7569"/>
    <cellStyle name="输入 3 2 4" xfId="8956"/>
    <cellStyle name="输入 3 2 5" xfId="9772"/>
    <cellStyle name="输入 3 2 6" xfId="8283"/>
    <cellStyle name="输入 3 2 7" xfId="7410"/>
    <cellStyle name="输入 3 2 8" xfId="9499"/>
    <cellStyle name="输入 3 2 9" xfId="14256"/>
    <cellStyle name="输入 3 3" xfId="1815"/>
    <cellStyle name="输入 3 3 2" xfId="8384"/>
    <cellStyle name="输入 3 3 3" xfId="7568"/>
    <cellStyle name="输入 3 3 4" xfId="8957"/>
    <cellStyle name="输入 3 3 5" xfId="9771"/>
    <cellStyle name="输入 3 3 6" xfId="12649"/>
    <cellStyle name="输入 3 3 7" xfId="10604"/>
    <cellStyle name="输入 3 3 8" xfId="9500"/>
    <cellStyle name="输入 3 3 9" xfId="14255"/>
    <cellStyle name="输入 3 4" xfId="8382"/>
    <cellStyle name="输入 3 5" xfId="7570"/>
    <cellStyle name="输入 3 6" xfId="11246"/>
    <cellStyle name="输入 3 7" xfId="12067"/>
    <cellStyle name="输入 3 8" xfId="12648"/>
    <cellStyle name="输入 3 9" xfId="10198"/>
    <cellStyle name="输入 4" xfId="1816"/>
    <cellStyle name="输入 4 2" xfId="8385"/>
    <cellStyle name="输入 4 3" xfId="7567"/>
    <cellStyle name="输入 4 4" xfId="8958"/>
    <cellStyle name="输入 4 5" xfId="7224"/>
    <cellStyle name="输入 4 6" xfId="12650"/>
    <cellStyle name="输入 4 7" xfId="10605"/>
    <cellStyle name="输入 4 8" xfId="9501"/>
    <cellStyle name="输入 4 9" xfId="14254"/>
    <cellStyle name="输入 5" xfId="1817"/>
    <cellStyle name="输入 5 2" xfId="8386"/>
    <cellStyle name="输入 5 3" xfId="7566"/>
    <cellStyle name="输入 5 4" xfId="8959"/>
    <cellStyle name="输入 5 5" xfId="9770"/>
    <cellStyle name="输入 5 6" xfId="12651"/>
    <cellStyle name="输入 5 7" xfId="10606"/>
    <cellStyle name="输入 5 8" xfId="9502"/>
    <cellStyle name="输入 5 9" xfId="15375"/>
    <cellStyle name="输入 6" xfId="1818"/>
    <cellStyle name="输入 6 2" xfId="8387"/>
    <cellStyle name="输入 6 3" xfId="7565"/>
    <cellStyle name="输入 6 4" xfId="8960"/>
    <cellStyle name="输入 6 5" xfId="9769"/>
    <cellStyle name="输入 6 6" xfId="12652"/>
    <cellStyle name="输入 6 7" xfId="12116"/>
    <cellStyle name="输入 6 8" xfId="15127"/>
    <cellStyle name="输入 6 9" xfId="9267"/>
    <cellStyle name="输入 7" xfId="1819"/>
    <cellStyle name="输入 7 2" xfId="8388"/>
    <cellStyle name="输入 7 3" xfId="7564"/>
    <cellStyle name="输入 7 4" xfId="8961"/>
    <cellStyle name="输入 7 5" xfId="9768"/>
    <cellStyle name="输入 7 6" xfId="8550"/>
    <cellStyle name="输入 7 7" xfId="10607"/>
    <cellStyle name="输入 7 8" xfId="12229"/>
    <cellStyle name="输入 7 9" xfId="13925"/>
    <cellStyle name="输入 8" xfId="1820"/>
    <cellStyle name="输入 8 2" xfId="8389"/>
    <cellStyle name="输入 8 3" xfId="7563"/>
    <cellStyle name="输入 8 4" xfId="8962"/>
    <cellStyle name="输入 8 5" xfId="12068"/>
    <cellStyle name="输入 8 6" xfId="10928"/>
    <cellStyle name="输入 8 7" xfId="10608"/>
    <cellStyle name="输入 8 8" xfId="9503"/>
    <cellStyle name="输入 8 9" xfId="14253"/>
    <cellStyle name="输入 9" xfId="8376"/>
    <cellStyle name="输出" xfId="1821"/>
    <cellStyle name="输出 10" xfId="7562"/>
    <cellStyle name="输出 11" xfId="11247"/>
    <cellStyle name="输出 12" xfId="9076"/>
    <cellStyle name="输出 13" xfId="12069"/>
    <cellStyle name="输出 14" xfId="14391"/>
    <cellStyle name="输出 15" xfId="12510"/>
    <cellStyle name="输出 16" xfId="7039"/>
    <cellStyle name="输出 17" xfId="9504"/>
    <cellStyle name="输出 18" xfId="15597"/>
    <cellStyle name="输出 19" xfId="14252"/>
    <cellStyle name="输出 2" xfId="1822"/>
    <cellStyle name="输出 2 10" xfId="12070"/>
    <cellStyle name="输出 2 11" xfId="14390"/>
    <cellStyle name="输出 2 12" xfId="10609"/>
    <cellStyle name="输出 2 13" xfId="7036"/>
    <cellStyle name="输出 2 14" xfId="9505"/>
    <cellStyle name="输出 2 15" xfId="15598"/>
    <cellStyle name="输出 2 16" xfId="14251"/>
    <cellStyle name="输出 2 2" xfId="1823"/>
    <cellStyle name="输出 2 2 10" xfId="9506"/>
    <cellStyle name="输出 2 2 11" xfId="15599"/>
    <cellStyle name="输出 2 2 12" xfId="13692"/>
    <cellStyle name="输出 2 2 2" xfId="8392"/>
    <cellStyle name="输出 2 2 3" xfId="7560"/>
    <cellStyle name="输出 2 2 4" xfId="8965"/>
    <cellStyle name="输出 2 2 5" xfId="12567"/>
    <cellStyle name="输出 2 2 6" xfId="12071"/>
    <cellStyle name="输出 2 2 7" xfId="14389"/>
    <cellStyle name="输出 2 2 8" xfId="8301"/>
    <cellStyle name="输出 2 2 9" xfId="7037"/>
    <cellStyle name="输出 2 3" xfId="1824"/>
    <cellStyle name="输出 2 3 10" xfId="9507"/>
    <cellStyle name="输出 2 3 11" xfId="15600"/>
    <cellStyle name="输出 2 3 12" xfId="13691"/>
    <cellStyle name="输出 2 3 2" xfId="8393"/>
    <cellStyle name="输出 2 3 3" xfId="7559"/>
    <cellStyle name="输出 2 3 4" xfId="8966"/>
    <cellStyle name="输出 2 3 5" xfId="9077"/>
    <cellStyle name="输出 2 3 6" xfId="9767"/>
    <cellStyle name="输出 2 3 7" xfId="14388"/>
    <cellStyle name="输出 2 3 8" xfId="7494"/>
    <cellStyle name="输出 2 3 9" xfId="11551"/>
    <cellStyle name="输出 2 4" xfId="1825"/>
    <cellStyle name="输出 2 4 10" xfId="9508"/>
    <cellStyle name="输出 2 4 11" xfId="15601"/>
    <cellStyle name="输出 2 4 12" xfId="14250"/>
    <cellStyle name="输出 2 4 2" xfId="8394"/>
    <cellStyle name="输出 2 4 3" xfId="7558"/>
    <cellStyle name="输出 2 4 4" xfId="8967"/>
    <cellStyle name="输出 2 4 5" xfId="7079"/>
    <cellStyle name="输出 2 4 6" xfId="9766"/>
    <cellStyle name="输出 2 4 7" xfId="14387"/>
    <cellStyle name="输出 2 4 8" xfId="10610"/>
    <cellStyle name="输出 2 4 9" xfId="10159"/>
    <cellStyle name="输出 2 5" xfId="1826"/>
    <cellStyle name="输出 2 5 10" xfId="9509"/>
    <cellStyle name="输出 2 5 11" xfId="15602"/>
    <cellStyle name="输出 2 5 12" xfId="14249"/>
    <cellStyle name="输出 2 5 2" xfId="8395"/>
    <cellStyle name="输出 2 5 3" xfId="7557"/>
    <cellStyle name="输出 2 5 4" xfId="8968"/>
    <cellStyle name="输出 2 5 5" xfId="7958"/>
    <cellStyle name="输出 2 5 6" xfId="12407"/>
    <cellStyle name="输出 2 5 7" xfId="14386"/>
    <cellStyle name="输出 2 5 8" xfId="14924"/>
    <cellStyle name="输出 2 5 9" xfId="10158"/>
    <cellStyle name="输出 2 6" xfId="8391"/>
    <cellStyle name="输出 2 7" xfId="7561"/>
    <cellStyle name="输出 2 8" xfId="11274"/>
    <cellStyle name="输出 2 9" xfId="11284"/>
    <cellStyle name="输出 3" xfId="1827"/>
    <cellStyle name="输出 3 10" xfId="14925"/>
    <cellStyle name="输出 3 11" xfId="7038"/>
    <cellStyle name="输出 3 12" xfId="9510"/>
    <cellStyle name="输出 3 13" xfId="15603"/>
    <cellStyle name="输出 3 14" xfId="14248"/>
    <cellStyle name="输出 3 2" xfId="1828"/>
    <cellStyle name="输出 3 2 10" xfId="8635"/>
    <cellStyle name="输出 3 2 11" xfId="15604"/>
    <cellStyle name="输出 3 2 12" xfId="14247"/>
    <cellStyle name="输出 3 2 2" xfId="8397"/>
    <cellStyle name="输出 3 2 3" xfId="7555"/>
    <cellStyle name="输出 3 2 4" xfId="11275"/>
    <cellStyle name="输出 3 2 5" xfId="11285"/>
    <cellStyle name="输出 3 2 6" xfId="9765"/>
    <cellStyle name="输出 3 2 7" xfId="14384"/>
    <cellStyle name="输出 3 2 8" xfId="14926"/>
    <cellStyle name="输出 3 2 9" xfId="9290"/>
    <cellStyle name="输出 3 3" xfId="1829"/>
    <cellStyle name="输出 3 3 10" xfId="12230"/>
    <cellStyle name="输出 3 3 11" xfId="9231"/>
    <cellStyle name="输出 3 3 12" xfId="13924"/>
    <cellStyle name="输出 3 3 2" xfId="8398"/>
    <cellStyle name="输出 3 3 3" xfId="10489"/>
    <cellStyle name="输出 3 3 4" xfId="11276"/>
    <cellStyle name="输出 3 3 5" xfId="7080"/>
    <cellStyle name="输出 3 3 6" xfId="8245"/>
    <cellStyle name="输出 3 3 7" xfId="13929"/>
    <cellStyle name="输出 3 3 8" xfId="14927"/>
    <cellStyle name="输出 3 3 9" xfId="7194"/>
    <cellStyle name="输出 3 4" xfId="8396"/>
    <cellStyle name="输出 3 5" xfId="7556"/>
    <cellStyle name="输出 3 6" xfId="8969"/>
    <cellStyle name="输出 3 7" xfId="7959"/>
    <cellStyle name="输出 3 8" xfId="12406"/>
    <cellStyle name="输出 3 9" xfId="14385"/>
    <cellStyle name="输出 4" xfId="1830"/>
    <cellStyle name="输出 4 10" xfId="15128"/>
    <cellStyle name="输出 4 11" xfId="15605"/>
    <cellStyle name="输出 4 12" xfId="14371"/>
    <cellStyle name="输出 4 2" xfId="8399"/>
    <cellStyle name="输出 4 3" xfId="7554"/>
    <cellStyle name="输出 4 4" xfId="8970"/>
    <cellStyle name="输出 4 5" xfId="7081"/>
    <cellStyle name="输出 4 6" xfId="8244"/>
    <cellStyle name="输出 4 7" xfId="13930"/>
    <cellStyle name="输出 4 8" xfId="14928"/>
    <cellStyle name="输出 4 9" xfId="10157"/>
    <cellStyle name="输出 5" xfId="1831"/>
    <cellStyle name="输出 5 10" xfId="12105"/>
    <cellStyle name="输出 5 11" xfId="15606"/>
    <cellStyle name="输出 5 12" xfId="12862"/>
    <cellStyle name="输出 5 2" xfId="8400"/>
    <cellStyle name="输出 5 3" xfId="7553"/>
    <cellStyle name="输出 5 4" xfId="8971"/>
    <cellStyle name="输出 5 5" xfId="7082"/>
    <cellStyle name="输出 5 6" xfId="12405"/>
    <cellStyle name="输出 5 7" xfId="13931"/>
    <cellStyle name="输出 5 8" xfId="14929"/>
    <cellStyle name="输出 5 9" xfId="7040"/>
    <cellStyle name="输出 6" xfId="1832"/>
    <cellStyle name="输出 6 10" xfId="12104"/>
    <cellStyle name="输出 6 11" xfId="15607"/>
    <cellStyle name="输出 6 12" xfId="13690"/>
    <cellStyle name="输出 6 2" xfId="8401"/>
    <cellStyle name="输出 6 3" xfId="7552"/>
    <cellStyle name="输出 6 4" xfId="11277"/>
    <cellStyle name="输出 6 5" xfId="11286"/>
    <cellStyle name="输出 6 6" xfId="11508"/>
    <cellStyle name="输出 6 7" xfId="14383"/>
    <cellStyle name="输出 6 8" xfId="14930"/>
    <cellStyle name="输出 6 9" xfId="8570"/>
    <cellStyle name="输出 7" xfId="1833"/>
    <cellStyle name="输出 7 10" xfId="10109"/>
    <cellStyle name="输出 7 11" xfId="15608"/>
    <cellStyle name="输出 7 12" xfId="13608"/>
    <cellStyle name="输出 7 2" xfId="8402"/>
    <cellStyle name="输出 7 3" xfId="7551"/>
    <cellStyle name="输出 7 4" xfId="8972"/>
    <cellStyle name="输出 7 5" xfId="7083"/>
    <cellStyle name="输出 7 6" xfId="12072"/>
    <cellStyle name="输出 7 7" xfId="12682"/>
    <cellStyle name="输出 7 8" xfId="14931"/>
    <cellStyle name="输出 7 9" xfId="9289"/>
    <cellStyle name="输出 8" xfId="1834"/>
    <cellStyle name="输出 8 10" xfId="8636"/>
    <cellStyle name="输出 8 11" xfId="15609"/>
    <cellStyle name="输出 8 12" xfId="9569"/>
    <cellStyle name="输出 8 2" xfId="8403"/>
    <cellStyle name="输出 8 3" xfId="7550"/>
    <cellStyle name="输出 8 4" xfId="8973"/>
    <cellStyle name="输出 8 5" xfId="7084"/>
    <cellStyle name="输出 8 6" xfId="12404"/>
    <cellStyle name="输出 8 7" xfId="12663"/>
    <cellStyle name="输出 8 8" xfId="14932"/>
    <cellStyle name="输出 8 9" xfId="7402"/>
    <cellStyle name="输出 9" xfId="8390"/>
    <cellStyle name="适中" xfId="1835"/>
    <cellStyle name="链接单元格" xfId="183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116"/>
  <sheetViews>
    <sheetView tabSelected="1" zoomScale="80" zoomScaleNormal="80" zoomScaleSheetLayoutView="100" workbookViewId="0">
      <pane xSplit="2" ySplit="8" topLeftCell="R30" activePane="bottomRight" state="frozen"/>
      <selection pane="topRight" activeCell="C1" sqref="C1"/>
      <selection pane="bottomLeft" activeCell="A9" sqref="A9"/>
      <selection pane="bottomRight" activeCell="A1117" sqref="A1117:XFD1141"/>
    </sheetView>
  </sheetViews>
  <sheetFormatPr defaultRowHeight="12.75" outlineLevelRow="2"/>
  <cols>
    <col min="1" max="1" width="10.140625" style="13" customWidth="1"/>
    <col min="2" max="2" width="20" style="5" customWidth="1"/>
    <col min="3" max="3" width="23.85546875" style="3" customWidth="1"/>
    <col min="4" max="4" width="36.7109375" style="3" customWidth="1"/>
    <col min="5" max="5" width="40.42578125" style="3" customWidth="1"/>
    <col min="6" max="6" width="41.42578125" style="3" customWidth="1"/>
    <col min="7" max="7" width="35.7109375" style="3" customWidth="1"/>
    <col min="8" max="8" width="36.5703125" style="3" customWidth="1"/>
    <col min="9" max="9" width="28.5703125" style="3" customWidth="1"/>
    <col min="10" max="10" width="15.42578125" style="5" customWidth="1"/>
    <col min="11" max="11" width="20.5703125" style="5" customWidth="1"/>
    <col min="12" max="12" width="18.28515625" style="5" customWidth="1"/>
    <col min="13" max="13" width="16.7109375" style="5" customWidth="1"/>
    <col min="14" max="14" width="17.5703125" style="5" customWidth="1"/>
    <col min="15" max="15" width="38.85546875" style="5" customWidth="1"/>
    <col min="16" max="16" width="17" style="5" customWidth="1"/>
    <col min="17" max="17" width="36" style="5" customWidth="1"/>
    <col min="18" max="18" width="37.5703125" style="5" customWidth="1"/>
    <col min="19" max="19" width="14.42578125" style="5" customWidth="1"/>
    <col min="20" max="20" width="17.140625" style="5" customWidth="1"/>
    <col min="21" max="21" width="13.28515625" style="5" customWidth="1"/>
    <col min="22" max="22" width="14.7109375" style="5" customWidth="1"/>
    <col min="23" max="23" width="18.140625" style="16" customWidth="1"/>
    <col min="24" max="24" width="18.85546875" style="16" customWidth="1"/>
    <col min="25" max="25" width="20.85546875" style="5" customWidth="1"/>
    <col min="26" max="26" width="15.42578125" style="5" customWidth="1"/>
    <col min="27" max="27" width="14.5703125" style="3" customWidth="1"/>
    <col min="28" max="28" width="14.42578125" style="11" customWidth="1"/>
    <col min="29" max="16384" width="9.140625" style="11"/>
  </cols>
  <sheetData>
    <row r="1" spans="1:27" s="7" customFormat="1">
      <c r="A1" s="6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8"/>
      <c r="T1" s="1"/>
      <c r="U1" s="1"/>
      <c r="V1" s="2"/>
      <c r="W1" s="17" t="s">
        <v>25</v>
      </c>
      <c r="X1" s="2"/>
      <c r="Y1" s="1"/>
      <c r="Z1" s="1"/>
      <c r="AA1" s="4"/>
    </row>
    <row r="2" spans="1:27" s="7" customFormat="1">
      <c r="A2" s="6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8"/>
      <c r="T2" s="1"/>
      <c r="U2" s="1"/>
      <c r="V2" s="2"/>
      <c r="W2" s="17" t="s">
        <v>38</v>
      </c>
      <c r="X2" s="2"/>
      <c r="Y2" s="1"/>
      <c r="Z2" s="1"/>
      <c r="AA2" s="4"/>
    </row>
    <row r="3" spans="1:27" s="7" customFormat="1">
      <c r="A3" s="6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8"/>
      <c r="T3" s="1"/>
      <c r="U3" s="1"/>
      <c r="V3" s="2"/>
      <c r="W3" s="2"/>
      <c r="X3" s="2"/>
      <c r="Y3" s="1"/>
      <c r="Z3" s="1"/>
      <c r="AA3" s="4"/>
    </row>
    <row r="4" spans="1:27" s="7" customFormat="1">
      <c r="A4" s="101" t="s">
        <v>56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</row>
    <row r="5" spans="1:27" s="7" customFormat="1">
      <c r="A5" s="12"/>
      <c r="B5" s="9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Y5" s="10"/>
      <c r="AA5" s="14"/>
    </row>
    <row r="6" spans="1:27" s="7" customFormat="1">
      <c r="A6" s="12"/>
      <c r="B6" s="9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Y6" s="10"/>
      <c r="AA6" s="14"/>
    </row>
    <row r="7" spans="1:27" ht="76.5">
      <c r="A7" s="33" t="s">
        <v>18</v>
      </c>
      <c r="B7" s="33" t="s">
        <v>0</v>
      </c>
      <c r="C7" s="33" t="s">
        <v>1</v>
      </c>
      <c r="D7" s="33" t="s">
        <v>19</v>
      </c>
      <c r="E7" s="33" t="s">
        <v>28</v>
      </c>
      <c r="F7" s="33" t="s">
        <v>20</v>
      </c>
      <c r="G7" s="33" t="s">
        <v>29</v>
      </c>
      <c r="H7" s="33" t="s">
        <v>21</v>
      </c>
      <c r="I7" s="33" t="s">
        <v>30</v>
      </c>
      <c r="J7" s="33" t="s">
        <v>2</v>
      </c>
      <c r="K7" s="33" t="s">
        <v>22</v>
      </c>
      <c r="L7" s="33" t="s">
        <v>3</v>
      </c>
      <c r="M7" s="33" t="s">
        <v>23</v>
      </c>
      <c r="N7" s="33" t="s">
        <v>4</v>
      </c>
      <c r="O7" s="33" t="s">
        <v>5</v>
      </c>
      <c r="P7" s="33" t="s">
        <v>6</v>
      </c>
      <c r="Q7" s="33" t="s">
        <v>7</v>
      </c>
      <c r="R7" s="33" t="s">
        <v>8</v>
      </c>
      <c r="S7" s="33" t="s">
        <v>9</v>
      </c>
      <c r="T7" s="33" t="s">
        <v>10</v>
      </c>
      <c r="U7" s="33" t="s">
        <v>11</v>
      </c>
      <c r="V7" s="33" t="s">
        <v>12</v>
      </c>
      <c r="W7" s="82" t="s">
        <v>13</v>
      </c>
      <c r="X7" s="82" t="s">
        <v>14</v>
      </c>
      <c r="Y7" s="33" t="s">
        <v>15</v>
      </c>
      <c r="Z7" s="33" t="s">
        <v>16</v>
      </c>
      <c r="AA7" s="33" t="s">
        <v>17</v>
      </c>
    </row>
    <row r="8" spans="1:27">
      <c r="A8" s="33">
        <v>1</v>
      </c>
      <c r="B8" s="33">
        <v>2</v>
      </c>
      <c r="C8" s="33">
        <v>3</v>
      </c>
      <c r="D8" s="33">
        <v>4</v>
      </c>
      <c r="E8" s="33"/>
      <c r="F8" s="33">
        <v>5</v>
      </c>
      <c r="G8" s="33"/>
      <c r="H8" s="33">
        <v>6</v>
      </c>
      <c r="I8" s="33"/>
      <c r="J8" s="33">
        <v>7</v>
      </c>
      <c r="K8" s="33">
        <v>8</v>
      </c>
      <c r="L8" s="33">
        <v>9</v>
      </c>
      <c r="M8" s="33">
        <v>10</v>
      </c>
      <c r="N8" s="33">
        <v>11</v>
      </c>
      <c r="O8" s="33">
        <v>12</v>
      </c>
      <c r="P8" s="33">
        <v>13</v>
      </c>
      <c r="Q8" s="33">
        <v>14</v>
      </c>
      <c r="R8" s="33">
        <v>15</v>
      </c>
      <c r="S8" s="33">
        <v>16</v>
      </c>
      <c r="T8" s="33">
        <v>17</v>
      </c>
      <c r="U8" s="33">
        <v>18</v>
      </c>
      <c r="V8" s="33">
        <v>19</v>
      </c>
      <c r="W8" s="33">
        <v>20</v>
      </c>
      <c r="X8" s="33">
        <v>21</v>
      </c>
      <c r="Y8" s="33">
        <v>22</v>
      </c>
      <c r="Z8" s="33">
        <v>23</v>
      </c>
      <c r="AA8" s="33">
        <v>24</v>
      </c>
    </row>
    <row r="9" spans="1:27">
      <c r="A9" s="87" t="s">
        <v>52</v>
      </c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9"/>
      <c r="X9" s="89"/>
      <c r="Y9" s="88"/>
      <c r="Z9" s="88"/>
      <c r="AA9" s="88"/>
    </row>
    <row r="10" spans="1:27" outlineLevel="1">
      <c r="A10" s="90" t="s">
        <v>3117</v>
      </c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2"/>
      <c r="X10" s="92"/>
      <c r="Y10" s="91"/>
      <c r="Z10" s="91"/>
      <c r="AA10" s="91"/>
    </row>
    <row r="11" spans="1:27" outlineLevel="1">
      <c r="A11" s="32" t="s">
        <v>36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79"/>
      <c r="X11" s="79"/>
      <c r="Y11" s="33"/>
      <c r="Z11" s="33"/>
      <c r="AA11" s="33"/>
    </row>
    <row r="12" spans="1:27" ht="102" outlineLevel="2">
      <c r="A12" s="25" t="s">
        <v>589</v>
      </c>
      <c r="B12" s="57" t="s">
        <v>590</v>
      </c>
      <c r="C12" s="49" t="s">
        <v>591</v>
      </c>
      <c r="D12" s="49" t="s">
        <v>592</v>
      </c>
      <c r="E12" s="49" t="s">
        <v>593</v>
      </c>
      <c r="F12" s="49" t="s">
        <v>594</v>
      </c>
      <c r="G12" s="49" t="s">
        <v>595</v>
      </c>
      <c r="H12" s="49" t="s">
        <v>596</v>
      </c>
      <c r="I12" s="49" t="s">
        <v>597</v>
      </c>
      <c r="J12" s="24" t="s">
        <v>34</v>
      </c>
      <c r="K12" s="50">
        <v>50</v>
      </c>
      <c r="L12" s="23">
        <v>230000000</v>
      </c>
      <c r="M12" s="25" t="s">
        <v>598</v>
      </c>
      <c r="N12" s="26" t="s">
        <v>48</v>
      </c>
      <c r="O12" s="49" t="s">
        <v>41</v>
      </c>
      <c r="P12" s="51"/>
      <c r="Q12" s="25" t="s">
        <v>599</v>
      </c>
      <c r="R12" s="25" t="s">
        <v>600</v>
      </c>
      <c r="S12" s="51">
        <v>112</v>
      </c>
      <c r="T12" s="49" t="s">
        <v>601</v>
      </c>
      <c r="U12" s="52">
        <v>386043.5</v>
      </c>
      <c r="V12" s="52">
        <f>W12/U12</f>
        <v>200</v>
      </c>
      <c r="W12" s="83">
        <v>77208700</v>
      </c>
      <c r="X12" s="84">
        <f t="shared" ref="X12" si="0">W12*1.12</f>
        <v>86473744.000000015</v>
      </c>
      <c r="Y12" s="53"/>
      <c r="Z12" s="25">
        <v>2015</v>
      </c>
      <c r="AA12" s="30" t="s">
        <v>602</v>
      </c>
    </row>
    <row r="13" spans="1:27" outlineLevel="1">
      <c r="A13" s="32" t="s">
        <v>55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80">
        <f>W12</f>
        <v>77208700</v>
      </c>
      <c r="X13" s="80">
        <f>X12</f>
        <v>86473744.000000015</v>
      </c>
      <c r="Y13" s="33"/>
      <c r="Z13" s="33"/>
      <c r="AA13" s="33"/>
    </row>
    <row r="14" spans="1:27" outlineLevel="1">
      <c r="A14" s="32" t="s">
        <v>54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79"/>
      <c r="X14" s="79"/>
      <c r="Y14" s="33"/>
      <c r="Z14" s="33"/>
      <c r="AA14" s="33"/>
    </row>
    <row r="15" spans="1:27" ht="89.25" outlineLevel="2">
      <c r="A15" s="19" t="s">
        <v>57</v>
      </c>
      <c r="B15" s="20" t="s">
        <v>26</v>
      </c>
      <c r="C15" s="26" t="s">
        <v>58</v>
      </c>
      <c r="D15" s="26" t="s">
        <v>59</v>
      </c>
      <c r="E15" s="26" t="s">
        <v>60</v>
      </c>
      <c r="F15" s="26" t="s">
        <v>61</v>
      </c>
      <c r="G15" s="26" t="s">
        <v>62</v>
      </c>
      <c r="H15" s="26" t="s">
        <v>63</v>
      </c>
      <c r="I15" s="26" t="s">
        <v>64</v>
      </c>
      <c r="J15" s="26" t="s">
        <v>34</v>
      </c>
      <c r="K15" s="26">
        <v>50</v>
      </c>
      <c r="L15" s="19">
        <v>230000000</v>
      </c>
      <c r="M15" s="22" t="s">
        <v>27</v>
      </c>
      <c r="N15" s="26" t="s">
        <v>65</v>
      </c>
      <c r="O15" s="27" t="s">
        <v>41</v>
      </c>
      <c r="P15" s="28" t="s">
        <v>44</v>
      </c>
      <c r="Q15" s="29" t="s">
        <v>66</v>
      </c>
      <c r="R15" s="26" t="s">
        <v>67</v>
      </c>
      <c r="S15" s="28"/>
      <c r="T15" s="30" t="s">
        <v>44</v>
      </c>
      <c r="U15" s="28" t="s">
        <v>44</v>
      </c>
      <c r="V15" s="31" t="s">
        <v>44</v>
      </c>
      <c r="W15" s="77">
        <v>65866399.990000002</v>
      </c>
      <c r="X15" s="77">
        <f>W15*1.12</f>
        <v>73770367.988800004</v>
      </c>
      <c r="Y15" s="26" t="s">
        <v>44</v>
      </c>
      <c r="Z15" s="28" t="s">
        <v>46</v>
      </c>
      <c r="AA15" s="69" t="s">
        <v>110</v>
      </c>
    </row>
    <row r="16" spans="1:27" ht="51" outlineLevel="2">
      <c r="A16" s="19" t="s">
        <v>68</v>
      </c>
      <c r="B16" s="20" t="s">
        <v>26</v>
      </c>
      <c r="C16" s="26" t="s">
        <v>69</v>
      </c>
      <c r="D16" s="34" t="s">
        <v>70</v>
      </c>
      <c r="E16" s="34" t="s">
        <v>71</v>
      </c>
      <c r="F16" s="34" t="s">
        <v>72</v>
      </c>
      <c r="G16" s="34" t="s">
        <v>71</v>
      </c>
      <c r="H16" s="20" t="s">
        <v>73</v>
      </c>
      <c r="I16" s="20" t="s">
        <v>74</v>
      </c>
      <c r="J16" s="26" t="s">
        <v>34</v>
      </c>
      <c r="K16" s="26">
        <v>100</v>
      </c>
      <c r="L16" s="19">
        <v>230000000</v>
      </c>
      <c r="M16" s="22" t="s">
        <v>27</v>
      </c>
      <c r="N16" s="26" t="s">
        <v>37</v>
      </c>
      <c r="O16" s="35" t="s">
        <v>41</v>
      </c>
      <c r="P16" s="36" t="s">
        <v>44</v>
      </c>
      <c r="Q16" s="37" t="s">
        <v>45</v>
      </c>
      <c r="R16" s="20" t="s">
        <v>67</v>
      </c>
      <c r="S16" s="28"/>
      <c r="T16" s="30" t="s">
        <v>44</v>
      </c>
      <c r="U16" s="38" t="s">
        <v>44</v>
      </c>
      <c r="V16" s="39" t="s">
        <v>44</v>
      </c>
      <c r="W16" s="77">
        <v>25583980</v>
      </c>
      <c r="X16" s="77">
        <f>W16*1.12</f>
        <v>28654057.600000001</v>
      </c>
      <c r="Y16" s="26" t="s">
        <v>44</v>
      </c>
      <c r="Z16" s="28" t="s">
        <v>49</v>
      </c>
      <c r="AA16" s="54" t="s">
        <v>111</v>
      </c>
    </row>
    <row r="17" spans="1:27" outlineLevel="1">
      <c r="A17" s="32" t="s">
        <v>55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80">
        <f>SUM(W15:W16)</f>
        <v>91450379.99000001</v>
      </c>
      <c r="X17" s="80">
        <f>SUM(X15:X16)</f>
        <v>102424425.58880001</v>
      </c>
      <c r="Y17" s="33"/>
      <c r="Z17" s="33"/>
      <c r="AA17" s="33"/>
    </row>
    <row r="18" spans="1:27" outlineLevel="1">
      <c r="A18" s="32" t="s">
        <v>39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79"/>
      <c r="X18" s="79"/>
      <c r="Y18" s="33"/>
      <c r="Z18" s="33"/>
      <c r="AA18" s="33"/>
    </row>
    <row r="19" spans="1:27" ht="38.25" outlineLevel="2">
      <c r="A19" s="19" t="s">
        <v>75</v>
      </c>
      <c r="B19" s="20" t="s">
        <v>26</v>
      </c>
      <c r="C19" s="26" t="s">
        <v>76</v>
      </c>
      <c r="D19" s="34" t="s">
        <v>77</v>
      </c>
      <c r="E19" s="34" t="s">
        <v>78</v>
      </c>
      <c r="F19" s="34" t="s">
        <v>79</v>
      </c>
      <c r="G19" s="34" t="s">
        <v>80</v>
      </c>
      <c r="H19" s="20" t="s">
        <v>81</v>
      </c>
      <c r="I19" s="20" t="s">
        <v>82</v>
      </c>
      <c r="J19" s="26" t="s">
        <v>34</v>
      </c>
      <c r="K19" s="26">
        <v>100</v>
      </c>
      <c r="L19" s="19">
        <v>230000000</v>
      </c>
      <c r="M19" s="22" t="s">
        <v>27</v>
      </c>
      <c r="N19" s="26" t="s">
        <v>32</v>
      </c>
      <c r="O19" s="35" t="s">
        <v>41</v>
      </c>
      <c r="P19" s="36" t="s">
        <v>44</v>
      </c>
      <c r="Q19" s="37" t="s">
        <v>42</v>
      </c>
      <c r="R19" s="20" t="s">
        <v>51</v>
      </c>
      <c r="S19" s="28"/>
      <c r="T19" s="30" t="s">
        <v>44</v>
      </c>
      <c r="U19" s="38" t="s">
        <v>44</v>
      </c>
      <c r="V19" s="39" t="s">
        <v>44</v>
      </c>
      <c r="W19" s="77">
        <v>4280000</v>
      </c>
      <c r="X19" s="77">
        <f t="shared" ref="X19:X25" si="1">W19*1.12</f>
        <v>4793600</v>
      </c>
      <c r="Y19" s="26" t="s">
        <v>44</v>
      </c>
      <c r="Z19" s="28" t="s">
        <v>49</v>
      </c>
      <c r="AA19" s="69" t="s">
        <v>110</v>
      </c>
    </row>
    <row r="20" spans="1:27" ht="38.25" outlineLevel="2">
      <c r="A20" s="19" t="s">
        <v>83</v>
      </c>
      <c r="B20" s="20" t="s">
        <v>26</v>
      </c>
      <c r="C20" s="26" t="s">
        <v>84</v>
      </c>
      <c r="D20" s="34" t="s">
        <v>85</v>
      </c>
      <c r="E20" s="34" t="s">
        <v>86</v>
      </c>
      <c r="F20" s="34" t="s">
        <v>85</v>
      </c>
      <c r="G20" s="34" t="s">
        <v>86</v>
      </c>
      <c r="H20" s="20" t="s">
        <v>87</v>
      </c>
      <c r="I20" s="20" t="s">
        <v>88</v>
      </c>
      <c r="J20" s="26" t="s">
        <v>34</v>
      </c>
      <c r="K20" s="26">
        <v>100</v>
      </c>
      <c r="L20" s="19">
        <v>230000000</v>
      </c>
      <c r="M20" s="22" t="s">
        <v>27</v>
      </c>
      <c r="N20" s="26" t="s">
        <v>48</v>
      </c>
      <c r="O20" s="35" t="s">
        <v>41</v>
      </c>
      <c r="P20" s="36" t="s">
        <v>44</v>
      </c>
      <c r="Q20" s="37" t="s">
        <v>47</v>
      </c>
      <c r="R20" s="20" t="s">
        <v>51</v>
      </c>
      <c r="S20" s="28"/>
      <c r="T20" s="30" t="s">
        <v>44</v>
      </c>
      <c r="U20" s="38" t="s">
        <v>44</v>
      </c>
      <c r="V20" s="39" t="s">
        <v>44</v>
      </c>
      <c r="W20" s="77">
        <v>16500000</v>
      </c>
      <c r="X20" s="77">
        <f t="shared" si="1"/>
        <v>18480000</v>
      </c>
      <c r="Y20" s="26" t="s">
        <v>44</v>
      </c>
      <c r="Z20" s="28" t="s">
        <v>46</v>
      </c>
      <c r="AA20" s="69" t="s">
        <v>110</v>
      </c>
    </row>
    <row r="21" spans="1:27" ht="38.25" outlineLevel="2">
      <c r="A21" s="19" t="s">
        <v>89</v>
      </c>
      <c r="B21" s="20" t="s">
        <v>26</v>
      </c>
      <c r="C21" s="26" t="s">
        <v>90</v>
      </c>
      <c r="D21" s="34" t="s">
        <v>91</v>
      </c>
      <c r="E21" s="34" t="s">
        <v>92</v>
      </c>
      <c r="F21" s="34" t="s">
        <v>93</v>
      </c>
      <c r="G21" s="34" t="s">
        <v>94</v>
      </c>
      <c r="H21" s="20" t="s">
        <v>95</v>
      </c>
      <c r="I21" s="20" t="s">
        <v>96</v>
      </c>
      <c r="J21" s="26" t="s">
        <v>53</v>
      </c>
      <c r="K21" s="26">
        <v>100</v>
      </c>
      <c r="L21" s="19">
        <v>230000000</v>
      </c>
      <c r="M21" s="22" t="s">
        <v>27</v>
      </c>
      <c r="N21" s="26" t="s">
        <v>48</v>
      </c>
      <c r="O21" s="35" t="s">
        <v>41</v>
      </c>
      <c r="P21" s="36" t="s">
        <v>44</v>
      </c>
      <c r="Q21" s="37" t="s">
        <v>47</v>
      </c>
      <c r="R21" s="20" t="s">
        <v>51</v>
      </c>
      <c r="S21" s="28"/>
      <c r="T21" s="30" t="s">
        <v>44</v>
      </c>
      <c r="U21" s="38" t="s">
        <v>44</v>
      </c>
      <c r="V21" s="39" t="s">
        <v>44</v>
      </c>
      <c r="W21" s="77">
        <v>3192000</v>
      </c>
      <c r="X21" s="77">
        <f t="shared" si="1"/>
        <v>3575040.0000000005</v>
      </c>
      <c r="Y21" s="26" t="s">
        <v>44</v>
      </c>
      <c r="Z21" s="28" t="s">
        <v>46</v>
      </c>
      <c r="AA21" s="69" t="s">
        <v>110</v>
      </c>
    </row>
    <row r="22" spans="1:27" ht="38.25" outlineLevel="2">
      <c r="A22" s="19" t="s">
        <v>534</v>
      </c>
      <c r="B22" s="20" t="s">
        <v>26</v>
      </c>
      <c r="C22" s="26" t="s">
        <v>535</v>
      </c>
      <c r="D22" s="34" t="s">
        <v>536</v>
      </c>
      <c r="E22" s="34" t="s">
        <v>537</v>
      </c>
      <c r="F22" s="34" t="s">
        <v>538</v>
      </c>
      <c r="G22" s="34" t="s">
        <v>539</v>
      </c>
      <c r="H22" s="20" t="s">
        <v>540</v>
      </c>
      <c r="I22" s="20" t="s">
        <v>541</v>
      </c>
      <c r="J22" s="26" t="s">
        <v>34</v>
      </c>
      <c r="K22" s="26">
        <v>50</v>
      </c>
      <c r="L22" s="19">
        <v>230000000</v>
      </c>
      <c r="M22" s="22" t="s">
        <v>27</v>
      </c>
      <c r="N22" s="26" t="s">
        <v>50</v>
      </c>
      <c r="O22" s="35" t="s">
        <v>41</v>
      </c>
      <c r="P22" s="36" t="s">
        <v>44</v>
      </c>
      <c r="Q22" s="37" t="s">
        <v>42</v>
      </c>
      <c r="R22" s="20" t="s">
        <v>51</v>
      </c>
      <c r="S22" s="28"/>
      <c r="T22" s="30" t="s">
        <v>44</v>
      </c>
      <c r="U22" s="38" t="s">
        <v>44</v>
      </c>
      <c r="V22" s="39" t="s">
        <v>44</v>
      </c>
      <c r="W22" s="77">
        <v>11199999</v>
      </c>
      <c r="X22" s="77">
        <f t="shared" si="1"/>
        <v>12543998.880000001</v>
      </c>
      <c r="Y22" s="26" t="s">
        <v>44</v>
      </c>
      <c r="Z22" s="28" t="s">
        <v>49</v>
      </c>
      <c r="AA22" s="54" t="s">
        <v>542</v>
      </c>
    </row>
    <row r="23" spans="1:27" ht="38.25" outlineLevel="2">
      <c r="A23" s="19" t="s">
        <v>97</v>
      </c>
      <c r="B23" s="20" t="s">
        <v>26</v>
      </c>
      <c r="C23" s="26" t="s">
        <v>98</v>
      </c>
      <c r="D23" s="34" t="s">
        <v>99</v>
      </c>
      <c r="E23" s="34" t="s">
        <v>100</v>
      </c>
      <c r="F23" s="34" t="s">
        <v>99</v>
      </c>
      <c r="G23" s="34" t="s">
        <v>100</v>
      </c>
      <c r="H23" s="20" t="s">
        <v>101</v>
      </c>
      <c r="I23" s="20" t="s">
        <v>102</v>
      </c>
      <c r="J23" s="26" t="s">
        <v>34</v>
      </c>
      <c r="K23" s="26">
        <v>50</v>
      </c>
      <c r="L23" s="19">
        <v>230000000</v>
      </c>
      <c r="M23" s="22" t="s">
        <v>27</v>
      </c>
      <c r="N23" s="26" t="s">
        <v>50</v>
      </c>
      <c r="O23" s="35" t="s">
        <v>41</v>
      </c>
      <c r="P23" s="36" t="s">
        <v>44</v>
      </c>
      <c r="Q23" s="37" t="s">
        <v>42</v>
      </c>
      <c r="R23" s="20" t="s">
        <v>51</v>
      </c>
      <c r="S23" s="28"/>
      <c r="T23" s="30" t="s">
        <v>44</v>
      </c>
      <c r="U23" s="38" t="s">
        <v>44</v>
      </c>
      <c r="V23" s="39" t="s">
        <v>44</v>
      </c>
      <c r="W23" s="77">
        <v>35261000</v>
      </c>
      <c r="X23" s="77">
        <f t="shared" si="1"/>
        <v>39492320.000000007</v>
      </c>
      <c r="Y23" s="26" t="s">
        <v>44</v>
      </c>
      <c r="Z23" s="28" t="s">
        <v>49</v>
      </c>
      <c r="AA23" s="54" t="s">
        <v>112</v>
      </c>
    </row>
    <row r="24" spans="1:27" ht="38.25" outlineLevel="2">
      <c r="A24" s="71" t="s">
        <v>740</v>
      </c>
      <c r="B24" s="56" t="s">
        <v>26</v>
      </c>
      <c r="C24" s="55" t="s">
        <v>741</v>
      </c>
      <c r="D24" s="72" t="s">
        <v>742</v>
      </c>
      <c r="E24" s="72" t="s">
        <v>743</v>
      </c>
      <c r="F24" s="72" t="s">
        <v>742</v>
      </c>
      <c r="G24" s="72" t="s">
        <v>743</v>
      </c>
      <c r="H24" s="21" t="s">
        <v>744</v>
      </c>
      <c r="I24" s="21" t="s">
        <v>745</v>
      </c>
      <c r="J24" s="21" t="s">
        <v>31</v>
      </c>
      <c r="K24" s="56">
        <v>100</v>
      </c>
      <c r="L24" s="73">
        <v>230000000</v>
      </c>
      <c r="M24" s="74" t="s">
        <v>27</v>
      </c>
      <c r="N24" s="25" t="s">
        <v>50</v>
      </c>
      <c r="O24" s="74" t="s">
        <v>41</v>
      </c>
      <c r="P24" s="55"/>
      <c r="Q24" s="56" t="s">
        <v>194</v>
      </c>
      <c r="R24" s="55" t="s">
        <v>51</v>
      </c>
      <c r="S24" s="55"/>
      <c r="T24" s="55"/>
      <c r="U24" s="55"/>
      <c r="V24" s="18"/>
      <c r="W24" s="85">
        <v>68235000</v>
      </c>
      <c r="X24" s="86">
        <f t="shared" si="1"/>
        <v>76423200</v>
      </c>
      <c r="Y24" s="75"/>
      <c r="Z24" s="55">
        <v>2014</v>
      </c>
      <c r="AA24" s="69" t="s">
        <v>110</v>
      </c>
    </row>
    <row r="25" spans="1:27" ht="51" outlineLevel="2">
      <c r="A25" s="71" t="s">
        <v>746</v>
      </c>
      <c r="B25" s="56" t="s">
        <v>26</v>
      </c>
      <c r="C25" s="55" t="s">
        <v>747</v>
      </c>
      <c r="D25" s="72" t="s">
        <v>748</v>
      </c>
      <c r="E25" s="72" t="s">
        <v>749</v>
      </c>
      <c r="F25" s="72" t="s">
        <v>748</v>
      </c>
      <c r="G25" s="72" t="s">
        <v>749</v>
      </c>
      <c r="H25" s="21" t="s">
        <v>750</v>
      </c>
      <c r="I25" s="21" t="s">
        <v>751</v>
      </c>
      <c r="J25" s="21" t="s">
        <v>31</v>
      </c>
      <c r="K25" s="56">
        <v>100</v>
      </c>
      <c r="L25" s="73">
        <v>230000000</v>
      </c>
      <c r="M25" s="74" t="s">
        <v>27</v>
      </c>
      <c r="N25" s="25" t="s">
        <v>50</v>
      </c>
      <c r="O25" s="74" t="s">
        <v>41</v>
      </c>
      <c r="P25" s="55"/>
      <c r="Q25" s="56" t="s">
        <v>194</v>
      </c>
      <c r="R25" s="55" t="s">
        <v>51</v>
      </c>
      <c r="S25" s="76"/>
      <c r="T25" s="55"/>
      <c r="U25" s="55"/>
      <c r="V25" s="18"/>
      <c r="W25" s="85">
        <v>63699996.799999997</v>
      </c>
      <c r="X25" s="86">
        <f t="shared" si="1"/>
        <v>71343996.416000009</v>
      </c>
      <c r="Y25" s="75"/>
      <c r="Z25" s="55">
        <v>2014</v>
      </c>
      <c r="AA25" s="69" t="s">
        <v>110</v>
      </c>
    </row>
    <row r="26" spans="1:27" ht="51" outlineLevel="2">
      <c r="A26" s="19" t="s">
        <v>103</v>
      </c>
      <c r="B26" s="20" t="s">
        <v>26</v>
      </c>
      <c r="C26" s="26" t="s">
        <v>104</v>
      </c>
      <c r="D26" s="34" t="s">
        <v>105</v>
      </c>
      <c r="E26" s="34" t="s">
        <v>106</v>
      </c>
      <c r="F26" s="34" t="s">
        <v>105</v>
      </c>
      <c r="G26" s="34" t="s">
        <v>106</v>
      </c>
      <c r="H26" s="20" t="s">
        <v>107</v>
      </c>
      <c r="I26" s="20" t="s">
        <v>108</v>
      </c>
      <c r="J26" s="26" t="s">
        <v>34</v>
      </c>
      <c r="K26" s="26">
        <v>100</v>
      </c>
      <c r="L26" s="19">
        <v>230000000</v>
      </c>
      <c r="M26" s="22" t="s">
        <v>27</v>
      </c>
      <c r="N26" s="26" t="s">
        <v>65</v>
      </c>
      <c r="O26" s="35" t="s">
        <v>41</v>
      </c>
      <c r="P26" s="36" t="s">
        <v>44</v>
      </c>
      <c r="Q26" s="37" t="s">
        <v>109</v>
      </c>
      <c r="R26" s="20" t="s">
        <v>51</v>
      </c>
      <c r="S26" s="28"/>
      <c r="T26" s="30" t="s">
        <v>44</v>
      </c>
      <c r="U26" s="38" t="s">
        <v>44</v>
      </c>
      <c r="V26" s="39" t="s">
        <v>44</v>
      </c>
      <c r="W26" s="77">
        <v>173836000</v>
      </c>
      <c r="X26" s="77">
        <f t="shared" ref="X26:X27" si="2">W26*1.12</f>
        <v>194696320.00000003</v>
      </c>
      <c r="Y26" s="26" t="s">
        <v>44</v>
      </c>
      <c r="Z26" s="28" t="s">
        <v>49</v>
      </c>
      <c r="AA26" s="69" t="s">
        <v>110</v>
      </c>
    </row>
    <row r="27" spans="1:27" ht="38.25" outlineLevel="2">
      <c r="A27" s="19" t="s">
        <v>603</v>
      </c>
      <c r="B27" s="20" t="s">
        <v>26</v>
      </c>
      <c r="C27" s="25" t="s">
        <v>604</v>
      </c>
      <c r="D27" s="49" t="s">
        <v>605</v>
      </c>
      <c r="E27" s="49" t="s">
        <v>606</v>
      </c>
      <c r="F27" s="49" t="s">
        <v>607</v>
      </c>
      <c r="G27" s="48" t="s">
        <v>608</v>
      </c>
      <c r="H27" s="48" t="s">
        <v>609</v>
      </c>
      <c r="I27" s="48" t="s">
        <v>610</v>
      </c>
      <c r="J27" s="47" t="s">
        <v>34</v>
      </c>
      <c r="K27" s="50">
        <v>100</v>
      </c>
      <c r="L27" s="19">
        <v>230000000</v>
      </c>
      <c r="M27" s="22" t="s">
        <v>27</v>
      </c>
      <c r="N27" s="25" t="s">
        <v>611</v>
      </c>
      <c r="O27" s="49" t="s">
        <v>41</v>
      </c>
      <c r="P27" s="51"/>
      <c r="Q27" s="49" t="s">
        <v>42</v>
      </c>
      <c r="R27" s="25" t="s">
        <v>612</v>
      </c>
      <c r="S27" s="58"/>
      <c r="T27" s="58"/>
      <c r="U27" s="58"/>
      <c r="V27" s="59"/>
      <c r="W27" s="84">
        <v>392210000</v>
      </c>
      <c r="X27" s="84">
        <f t="shared" si="2"/>
        <v>439275200.00000006</v>
      </c>
      <c r="Y27" s="60"/>
      <c r="Z27" s="25">
        <v>2015</v>
      </c>
      <c r="AA27" s="54" t="s">
        <v>613</v>
      </c>
    </row>
    <row r="28" spans="1:27" outlineLevel="1">
      <c r="A28" s="42" t="s">
        <v>40</v>
      </c>
      <c r="B28" s="20"/>
      <c r="C28" s="26"/>
      <c r="D28" s="26"/>
      <c r="E28" s="26"/>
      <c r="F28" s="26"/>
      <c r="G28" s="26"/>
      <c r="H28" s="26"/>
      <c r="I28" s="26"/>
      <c r="J28" s="26"/>
      <c r="K28" s="26"/>
      <c r="L28" s="19"/>
      <c r="M28" s="22"/>
      <c r="N28" s="26"/>
      <c r="O28" s="27"/>
      <c r="P28" s="28"/>
      <c r="Q28" s="29"/>
      <c r="R28" s="26"/>
      <c r="S28" s="28"/>
      <c r="T28" s="30"/>
      <c r="U28" s="28"/>
      <c r="V28" s="31"/>
      <c r="W28" s="81">
        <f>SUM(W19:W27)</f>
        <v>768413995.79999995</v>
      </c>
      <c r="X28" s="81">
        <f>SUM(X19:X27)</f>
        <v>860623675.296</v>
      </c>
      <c r="Y28" s="26"/>
      <c r="Z28" s="28"/>
      <c r="AA28" s="30"/>
    </row>
    <row r="29" spans="1:27" s="15" customFormat="1" outlineLevel="1">
      <c r="A29" s="90" t="s">
        <v>3118</v>
      </c>
      <c r="B29" s="93"/>
      <c r="C29" s="91"/>
      <c r="D29" s="91"/>
      <c r="E29" s="91"/>
      <c r="F29" s="91"/>
      <c r="G29" s="91"/>
      <c r="H29" s="91"/>
      <c r="I29" s="91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4">
        <f>W13+W17+W28</f>
        <v>937073075.78999996</v>
      </c>
      <c r="X29" s="94">
        <f>X13+X17+X28</f>
        <v>1049521844.8848</v>
      </c>
      <c r="Y29" s="93"/>
      <c r="Z29" s="93"/>
      <c r="AA29" s="91"/>
    </row>
    <row r="30" spans="1:27" outlineLevel="1">
      <c r="A30" s="90" t="s">
        <v>24</v>
      </c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5"/>
      <c r="X30" s="95"/>
      <c r="Y30" s="91"/>
      <c r="Z30" s="91"/>
      <c r="AA30" s="91"/>
    </row>
    <row r="31" spans="1:27" outlineLevel="1">
      <c r="A31" s="32" t="s">
        <v>36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80"/>
      <c r="X31" s="80"/>
      <c r="Y31" s="33"/>
      <c r="Z31" s="33"/>
      <c r="AA31" s="33"/>
    </row>
    <row r="32" spans="1:27" ht="102" outlineLevel="2">
      <c r="A32" s="25" t="s">
        <v>614</v>
      </c>
      <c r="B32" s="57" t="s">
        <v>590</v>
      </c>
      <c r="C32" s="49" t="s">
        <v>591</v>
      </c>
      <c r="D32" s="49" t="s">
        <v>592</v>
      </c>
      <c r="E32" s="49" t="s">
        <v>593</v>
      </c>
      <c r="F32" s="49" t="s">
        <v>594</v>
      </c>
      <c r="G32" s="49" t="s">
        <v>595</v>
      </c>
      <c r="H32" s="49" t="s">
        <v>596</v>
      </c>
      <c r="I32" s="49" t="s">
        <v>597</v>
      </c>
      <c r="J32" s="24" t="s">
        <v>34</v>
      </c>
      <c r="K32" s="50">
        <v>50</v>
      </c>
      <c r="L32" s="23">
        <v>230000000</v>
      </c>
      <c r="M32" s="25" t="s">
        <v>598</v>
      </c>
      <c r="N32" s="26" t="s">
        <v>48</v>
      </c>
      <c r="O32" s="49" t="s">
        <v>41</v>
      </c>
      <c r="P32" s="51"/>
      <c r="Q32" s="25" t="s">
        <v>599</v>
      </c>
      <c r="R32" s="25" t="s">
        <v>600</v>
      </c>
      <c r="S32" s="51">
        <v>112</v>
      </c>
      <c r="T32" s="49" t="s">
        <v>601</v>
      </c>
      <c r="U32" s="52">
        <v>386043.5</v>
      </c>
      <c r="V32" s="52">
        <f>W32/U32</f>
        <v>200</v>
      </c>
      <c r="W32" s="83">
        <v>77208700</v>
      </c>
      <c r="X32" s="84">
        <f t="shared" ref="X32" si="3">W32*1.12</f>
        <v>86473744.000000015</v>
      </c>
      <c r="Y32" s="53" t="s">
        <v>293</v>
      </c>
      <c r="Z32" s="25">
        <v>2015</v>
      </c>
      <c r="AA32" s="33"/>
    </row>
    <row r="33" spans="1:27" outlineLevel="1">
      <c r="A33" s="32" t="s">
        <v>35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80">
        <f>SUM(W32:W32)</f>
        <v>77208700</v>
      </c>
      <c r="X33" s="80">
        <f>SUM(X32:X32)</f>
        <v>86473744.000000015</v>
      </c>
      <c r="Y33" s="33"/>
      <c r="Z33" s="33"/>
      <c r="AA33" s="33"/>
    </row>
    <row r="34" spans="1:27" outlineLevel="1">
      <c r="A34" s="32" t="s">
        <v>54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80"/>
      <c r="X34" s="80"/>
      <c r="Y34" s="33"/>
      <c r="Z34" s="33"/>
      <c r="AA34" s="33"/>
    </row>
    <row r="35" spans="1:27" ht="51" outlineLevel="2">
      <c r="A35" s="19" t="s">
        <v>113</v>
      </c>
      <c r="B35" s="20" t="s">
        <v>26</v>
      </c>
      <c r="C35" s="26" t="s">
        <v>69</v>
      </c>
      <c r="D35" s="34" t="s">
        <v>70</v>
      </c>
      <c r="E35" s="34" t="s">
        <v>71</v>
      </c>
      <c r="F35" s="34" t="s">
        <v>72</v>
      </c>
      <c r="G35" s="34" t="s">
        <v>71</v>
      </c>
      <c r="H35" s="20" t="s">
        <v>73</v>
      </c>
      <c r="I35" s="20" t="s">
        <v>74</v>
      </c>
      <c r="J35" s="26" t="s">
        <v>34</v>
      </c>
      <c r="K35" s="26">
        <v>50</v>
      </c>
      <c r="L35" s="19">
        <v>230000000</v>
      </c>
      <c r="M35" s="22" t="s">
        <v>27</v>
      </c>
      <c r="N35" s="26" t="s">
        <v>48</v>
      </c>
      <c r="O35" s="35" t="s">
        <v>41</v>
      </c>
      <c r="P35" s="36" t="s">
        <v>44</v>
      </c>
      <c r="Q35" s="37" t="s">
        <v>47</v>
      </c>
      <c r="R35" s="20" t="s">
        <v>67</v>
      </c>
      <c r="S35" s="28"/>
      <c r="T35" s="30" t="s">
        <v>44</v>
      </c>
      <c r="U35" s="38" t="s">
        <v>44</v>
      </c>
      <c r="V35" s="39" t="s">
        <v>44</v>
      </c>
      <c r="W35" s="96">
        <v>17311524</v>
      </c>
      <c r="X35" s="77">
        <f>W35*1.12</f>
        <v>19388906.880000003</v>
      </c>
      <c r="Y35" s="33"/>
      <c r="Z35" s="78">
        <v>2015</v>
      </c>
      <c r="AA35" s="33"/>
    </row>
    <row r="36" spans="1:27" outlineLevel="1">
      <c r="A36" s="32" t="s">
        <v>55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80">
        <f>SUM(W35)</f>
        <v>17311524</v>
      </c>
      <c r="X36" s="80">
        <f>SUM(X35)</f>
        <v>19388906.880000003</v>
      </c>
      <c r="Y36" s="33"/>
      <c r="Z36" s="33"/>
      <c r="AA36" s="33"/>
    </row>
    <row r="37" spans="1:27" outlineLevel="1">
      <c r="A37" s="32" t="s">
        <v>39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80"/>
      <c r="X37" s="80"/>
      <c r="Y37" s="33"/>
      <c r="Z37" s="33"/>
      <c r="AA37" s="33"/>
    </row>
    <row r="38" spans="1:27" ht="38.25" outlineLevel="2">
      <c r="A38" s="19" t="s">
        <v>543</v>
      </c>
      <c r="B38" s="20" t="s">
        <v>26</v>
      </c>
      <c r="C38" s="26" t="s">
        <v>535</v>
      </c>
      <c r="D38" s="34" t="s">
        <v>536</v>
      </c>
      <c r="E38" s="34" t="s">
        <v>537</v>
      </c>
      <c r="F38" s="34" t="s">
        <v>538</v>
      </c>
      <c r="G38" s="34" t="s">
        <v>539</v>
      </c>
      <c r="H38" s="20" t="s">
        <v>540</v>
      </c>
      <c r="I38" s="20" t="s">
        <v>541</v>
      </c>
      <c r="J38" s="26" t="s">
        <v>34</v>
      </c>
      <c r="K38" s="26">
        <v>50</v>
      </c>
      <c r="L38" s="19">
        <v>230000000</v>
      </c>
      <c r="M38" s="22" t="s">
        <v>27</v>
      </c>
      <c r="N38" s="26" t="s">
        <v>136</v>
      </c>
      <c r="O38" s="35" t="s">
        <v>41</v>
      </c>
      <c r="P38" s="36" t="s">
        <v>44</v>
      </c>
      <c r="Q38" s="37" t="s">
        <v>66</v>
      </c>
      <c r="R38" s="20" t="s">
        <v>51</v>
      </c>
      <c r="S38" s="28"/>
      <c r="T38" s="30" t="s">
        <v>44</v>
      </c>
      <c r="U38" s="38" t="s">
        <v>44</v>
      </c>
      <c r="V38" s="39" t="s">
        <v>44</v>
      </c>
      <c r="W38" s="77">
        <v>11199999</v>
      </c>
      <c r="X38" s="77">
        <f t="shared" ref="X38:X40" si="4">W38*1.12</f>
        <v>12543998.880000001</v>
      </c>
      <c r="Y38" s="26" t="s">
        <v>44</v>
      </c>
      <c r="Z38" s="28">
        <v>2015</v>
      </c>
      <c r="AA38" s="33"/>
    </row>
    <row r="39" spans="1:27" ht="38.25" outlineLevel="2">
      <c r="A39" s="19" t="s">
        <v>114</v>
      </c>
      <c r="B39" s="20" t="s">
        <v>26</v>
      </c>
      <c r="C39" s="26" t="s">
        <v>98</v>
      </c>
      <c r="D39" s="34" t="s">
        <v>99</v>
      </c>
      <c r="E39" s="34" t="s">
        <v>100</v>
      </c>
      <c r="F39" s="34" t="s">
        <v>99</v>
      </c>
      <c r="G39" s="34" t="s">
        <v>100</v>
      </c>
      <c r="H39" s="20" t="s">
        <v>101</v>
      </c>
      <c r="I39" s="20" t="s">
        <v>102</v>
      </c>
      <c r="J39" s="26" t="s">
        <v>34</v>
      </c>
      <c r="K39" s="26">
        <v>50</v>
      </c>
      <c r="L39" s="19">
        <v>230000000</v>
      </c>
      <c r="M39" s="22" t="s">
        <v>27</v>
      </c>
      <c r="N39" s="26" t="s">
        <v>48</v>
      </c>
      <c r="O39" s="35" t="s">
        <v>41</v>
      </c>
      <c r="P39" s="36" t="s">
        <v>44</v>
      </c>
      <c r="Q39" s="37" t="s">
        <v>47</v>
      </c>
      <c r="R39" s="20" t="s">
        <v>51</v>
      </c>
      <c r="S39" s="28"/>
      <c r="T39" s="30" t="s">
        <v>44</v>
      </c>
      <c r="U39" s="38" t="s">
        <v>44</v>
      </c>
      <c r="V39" s="39" t="s">
        <v>44</v>
      </c>
      <c r="W39" s="96">
        <v>33244999</v>
      </c>
      <c r="X39" s="77">
        <f t="shared" si="4"/>
        <v>37234398.880000003</v>
      </c>
      <c r="Y39" s="26" t="s">
        <v>44</v>
      </c>
      <c r="Z39" s="28">
        <v>2015</v>
      </c>
      <c r="AA39" s="30"/>
    </row>
    <row r="40" spans="1:27" ht="38.25" outlineLevel="2">
      <c r="A40" s="19" t="s">
        <v>615</v>
      </c>
      <c r="B40" s="20" t="s">
        <v>26</v>
      </c>
      <c r="C40" s="25" t="s">
        <v>604</v>
      </c>
      <c r="D40" s="49" t="s">
        <v>605</v>
      </c>
      <c r="E40" s="49" t="s">
        <v>606</v>
      </c>
      <c r="F40" s="49" t="s">
        <v>607</v>
      </c>
      <c r="G40" s="48" t="s">
        <v>608</v>
      </c>
      <c r="H40" s="48" t="s">
        <v>609</v>
      </c>
      <c r="I40" s="48" t="s">
        <v>610</v>
      </c>
      <c r="J40" s="47" t="s">
        <v>34</v>
      </c>
      <c r="K40" s="50">
        <v>100</v>
      </c>
      <c r="L40" s="19">
        <v>230000000</v>
      </c>
      <c r="M40" s="22" t="s">
        <v>27</v>
      </c>
      <c r="N40" s="26" t="s">
        <v>48</v>
      </c>
      <c r="O40" s="49" t="s">
        <v>41</v>
      </c>
      <c r="P40" s="51"/>
      <c r="Q40" s="37" t="s">
        <v>47</v>
      </c>
      <c r="R40" s="25" t="s">
        <v>612</v>
      </c>
      <c r="S40" s="58"/>
      <c r="T40" s="58"/>
      <c r="U40" s="58"/>
      <c r="V40" s="59"/>
      <c r="W40" s="84">
        <v>392210000</v>
      </c>
      <c r="X40" s="84">
        <f t="shared" si="4"/>
        <v>439275200.00000006</v>
      </c>
      <c r="Y40" s="60"/>
      <c r="Z40" s="25">
        <v>2015</v>
      </c>
      <c r="AA40" s="30"/>
    </row>
    <row r="41" spans="1:27" s="15" customFormat="1" outlineLevel="1">
      <c r="A41" s="32" t="s">
        <v>40</v>
      </c>
      <c r="B41" s="97"/>
      <c r="C41" s="33"/>
      <c r="D41" s="33"/>
      <c r="E41" s="33"/>
      <c r="F41" s="33"/>
      <c r="G41" s="33"/>
      <c r="H41" s="33"/>
      <c r="I41" s="33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8">
        <f>SUM(W38:W40)</f>
        <v>436654998</v>
      </c>
      <c r="X41" s="98">
        <f>SUM(X38:X40)</f>
        <v>489053597.76000005</v>
      </c>
      <c r="Y41" s="97"/>
      <c r="Z41" s="97"/>
      <c r="AA41" s="33"/>
    </row>
    <row r="42" spans="1:27" s="15" customFormat="1" outlineLevel="1">
      <c r="A42" s="90" t="s">
        <v>33</v>
      </c>
      <c r="B42" s="93"/>
      <c r="C42" s="91"/>
      <c r="D42" s="91"/>
      <c r="E42" s="91"/>
      <c r="F42" s="91"/>
      <c r="G42" s="91"/>
      <c r="H42" s="91"/>
      <c r="I42" s="91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4">
        <f>W33+W36+W41</f>
        <v>531175222</v>
      </c>
      <c r="X42" s="94">
        <f>X33+X36+X41</f>
        <v>594916248.6400001</v>
      </c>
      <c r="Y42" s="93"/>
      <c r="Z42" s="93"/>
      <c r="AA42" s="91"/>
    </row>
    <row r="43" spans="1:27">
      <c r="A43" s="87" t="s">
        <v>115</v>
      </c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9"/>
      <c r="X43" s="89"/>
      <c r="Y43" s="88"/>
      <c r="Z43" s="88"/>
      <c r="AA43" s="88"/>
    </row>
    <row r="44" spans="1:27" outlineLevel="1">
      <c r="A44" s="90" t="s">
        <v>3117</v>
      </c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2"/>
      <c r="X44" s="92"/>
      <c r="Y44" s="91"/>
      <c r="Z44" s="91"/>
      <c r="AA44" s="91"/>
    </row>
    <row r="45" spans="1:27" outlineLevel="1">
      <c r="A45" s="32" t="s">
        <v>39</v>
      </c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79"/>
      <c r="X45" s="79"/>
      <c r="Y45" s="33"/>
      <c r="Z45" s="33"/>
      <c r="AA45" s="33"/>
    </row>
    <row r="46" spans="1:27" ht="89.25" outlineLevel="2">
      <c r="A46" s="19" t="s">
        <v>116</v>
      </c>
      <c r="B46" s="20" t="s">
        <v>26</v>
      </c>
      <c r="C46" s="26" t="s">
        <v>117</v>
      </c>
      <c r="D46" s="34" t="s">
        <v>118</v>
      </c>
      <c r="E46" s="34" t="s">
        <v>119</v>
      </c>
      <c r="F46" s="34" t="s">
        <v>120</v>
      </c>
      <c r="G46" s="34" t="s">
        <v>121</v>
      </c>
      <c r="H46" s="20" t="s">
        <v>122</v>
      </c>
      <c r="I46" s="20" t="s">
        <v>123</v>
      </c>
      <c r="J46" s="26" t="s">
        <v>34</v>
      </c>
      <c r="K46" s="26">
        <v>100</v>
      </c>
      <c r="L46" s="19">
        <v>230000000</v>
      </c>
      <c r="M46" s="22" t="s">
        <v>27</v>
      </c>
      <c r="N46" s="26" t="s">
        <v>124</v>
      </c>
      <c r="O46" s="35" t="s">
        <v>43</v>
      </c>
      <c r="P46" s="36" t="s">
        <v>44</v>
      </c>
      <c r="Q46" s="37" t="s">
        <v>47</v>
      </c>
      <c r="R46" s="20" t="s">
        <v>51</v>
      </c>
      <c r="S46" s="28"/>
      <c r="T46" s="30" t="s">
        <v>44</v>
      </c>
      <c r="U46" s="38" t="s">
        <v>44</v>
      </c>
      <c r="V46" s="39" t="s">
        <v>44</v>
      </c>
      <c r="W46" s="77">
        <v>9800000</v>
      </c>
      <c r="X46" s="77">
        <v>10976000.000000002</v>
      </c>
      <c r="Y46" s="26" t="s">
        <v>44</v>
      </c>
      <c r="Z46" s="28" t="s">
        <v>46</v>
      </c>
      <c r="AA46" s="99" t="s">
        <v>110</v>
      </c>
    </row>
    <row r="47" spans="1:27" outlineLevel="1">
      <c r="A47" s="32" t="s">
        <v>40</v>
      </c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80">
        <f>SUM(W46:W46)</f>
        <v>9800000</v>
      </c>
      <c r="X47" s="80">
        <f>SUM(X46:X46)</f>
        <v>10976000.000000002</v>
      </c>
      <c r="Y47" s="33"/>
      <c r="Z47" s="33"/>
      <c r="AA47" s="33"/>
    </row>
    <row r="48" spans="1:27" s="15" customFormat="1" outlineLevel="1">
      <c r="A48" s="90" t="s">
        <v>3118</v>
      </c>
      <c r="B48" s="93"/>
      <c r="C48" s="91"/>
      <c r="D48" s="91"/>
      <c r="E48" s="91"/>
      <c r="F48" s="91"/>
      <c r="G48" s="91"/>
      <c r="H48" s="91"/>
      <c r="I48" s="91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4">
        <f>W47</f>
        <v>9800000</v>
      </c>
      <c r="X48" s="94">
        <f>X47</f>
        <v>10976000.000000002</v>
      </c>
      <c r="Y48" s="93"/>
      <c r="Z48" s="93"/>
      <c r="AA48" s="91"/>
    </row>
    <row r="49" spans="1:27">
      <c r="A49" s="87" t="s">
        <v>125</v>
      </c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9"/>
      <c r="X49" s="89"/>
      <c r="Y49" s="88"/>
      <c r="Z49" s="88"/>
      <c r="AA49" s="88"/>
    </row>
    <row r="50" spans="1:27" outlineLevel="1">
      <c r="A50" s="90" t="s">
        <v>3117</v>
      </c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2"/>
      <c r="X50" s="92"/>
      <c r="Y50" s="91"/>
      <c r="Z50" s="91"/>
      <c r="AA50" s="91"/>
    </row>
    <row r="51" spans="1:27" outlineLevel="1">
      <c r="A51" s="32" t="s">
        <v>39</v>
      </c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79"/>
      <c r="X51" s="79"/>
      <c r="Y51" s="33"/>
      <c r="Z51" s="33"/>
      <c r="AA51" s="33"/>
    </row>
    <row r="52" spans="1:27" ht="38.25" outlineLevel="2">
      <c r="A52" s="19" t="s">
        <v>126</v>
      </c>
      <c r="B52" s="20" t="s">
        <v>26</v>
      </c>
      <c r="C52" s="26" t="s">
        <v>127</v>
      </c>
      <c r="D52" s="34" t="s">
        <v>128</v>
      </c>
      <c r="E52" s="34" t="s">
        <v>129</v>
      </c>
      <c r="F52" s="34" t="s">
        <v>130</v>
      </c>
      <c r="G52" s="34" t="s">
        <v>131</v>
      </c>
      <c r="H52" s="20" t="s">
        <v>132</v>
      </c>
      <c r="I52" s="20" t="s">
        <v>133</v>
      </c>
      <c r="J52" s="26" t="s">
        <v>53</v>
      </c>
      <c r="K52" s="26">
        <v>100</v>
      </c>
      <c r="L52" s="19">
        <v>230000000</v>
      </c>
      <c r="M52" s="22" t="s">
        <v>27</v>
      </c>
      <c r="N52" s="26" t="s">
        <v>37</v>
      </c>
      <c r="O52" s="35" t="s">
        <v>41</v>
      </c>
      <c r="P52" s="36" t="s">
        <v>44</v>
      </c>
      <c r="Q52" s="37" t="s">
        <v>47</v>
      </c>
      <c r="R52" s="20" t="s">
        <v>51</v>
      </c>
      <c r="S52" s="28"/>
      <c r="T52" s="30" t="s">
        <v>44</v>
      </c>
      <c r="U52" s="38" t="s">
        <v>44</v>
      </c>
      <c r="V52" s="39" t="s">
        <v>44</v>
      </c>
      <c r="W52" s="77">
        <v>2500000</v>
      </c>
      <c r="X52" s="77">
        <v>2800000.0000000005</v>
      </c>
      <c r="Y52" s="26" t="s">
        <v>44</v>
      </c>
      <c r="Z52" s="28" t="s">
        <v>46</v>
      </c>
      <c r="AA52" s="100" t="s">
        <v>134</v>
      </c>
    </row>
    <row r="53" spans="1:27" outlineLevel="1">
      <c r="A53" s="32" t="s">
        <v>40</v>
      </c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80">
        <f>SUM(W52:W52)</f>
        <v>2500000</v>
      </c>
      <c r="X53" s="80">
        <f>SUM(X52:X52)</f>
        <v>2800000.0000000005</v>
      </c>
      <c r="Y53" s="33"/>
      <c r="Z53" s="33"/>
      <c r="AA53" s="33"/>
    </row>
    <row r="54" spans="1:27" s="15" customFormat="1" outlineLevel="1">
      <c r="A54" s="90" t="s">
        <v>3118</v>
      </c>
      <c r="B54" s="93"/>
      <c r="C54" s="91"/>
      <c r="D54" s="91"/>
      <c r="E54" s="91"/>
      <c r="F54" s="91"/>
      <c r="G54" s="91"/>
      <c r="H54" s="91"/>
      <c r="I54" s="91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4">
        <f>W53</f>
        <v>2500000</v>
      </c>
      <c r="X54" s="94">
        <f>X53</f>
        <v>2800000.0000000005</v>
      </c>
      <c r="Y54" s="93"/>
      <c r="Z54" s="93"/>
      <c r="AA54" s="91"/>
    </row>
    <row r="55" spans="1:27" outlineLevel="1">
      <c r="A55" s="90" t="s">
        <v>24</v>
      </c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5"/>
      <c r="X55" s="95"/>
      <c r="Y55" s="91"/>
      <c r="Z55" s="91"/>
      <c r="AA55" s="91"/>
    </row>
    <row r="56" spans="1:27" outlineLevel="1">
      <c r="A56" s="32" t="s">
        <v>39</v>
      </c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80"/>
      <c r="X56" s="80"/>
      <c r="Y56" s="33"/>
      <c r="Z56" s="33"/>
      <c r="AA56" s="33"/>
    </row>
    <row r="57" spans="1:27" ht="38.25" outlineLevel="2">
      <c r="A57" s="19" t="s">
        <v>135</v>
      </c>
      <c r="B57" s="20" t="s">
        <v>26</v>
      </c>
      <c r="C57" s="26" t="s">
        <v>127</v>
      </c>
      <c r="D57" s="34" t="s">
        <v>128</v>
      </c>
      <c r="E57" s="34" t="s">
        <v>129</v>
      </c>
      <c r="F57" s="34" t="s">
        <v>130</v>
      </c>
      <c r="G57" s="34" t="s">
        <v>131</v>
      </c>
      <c r="H57" s="20" t="s">
        <v>132</v>
      </c>
      <c r="I57" s="20" t="s">
        <v>133</v>
      </c>
      <c r="J57" s="26" t="s">
        <v>31</v>
      </c>
      <c r="K57" s="26">
        <v>100</v>
      </c>
      <c r="L57" s="19">
        <v>230000000</v>
      </c>
      <c r="M57" s="22" t="s">
        <v>27</v>
      </c>
      <c r="N57" s="26" t="s">
        <v>136</v>
      </c>
      <c r="O57" s="35" t="s">
        <v>41</v>
      </c>
      <c r="P57" s="36" t="s">
        <v>44</v>
      </c>
      <c r="Q57" s="37" t="s">
        <v>137</v>
      </c>
      <c r="R57" s="20" t="s">
        <v>51</v>
      </c>
      <c r="S57" s="28"/>
      <c r="T57" s="30" t="s">
        <v>44</v>
      </c>
      <c r="U57" s="38" t="s">
        <v>44</v>
      </c>
      <c r="V57" s="39" t="s">
        <v>44</v>
      </c>
      <c r="W57" s="77">
        <v>1700000</v>
      </c>
      <c r="X57" s="77">
        <f>W57*1.12</f>
        <v>1904000.0000000002</v>
      </c>
      <c r="Y57" s="26" t="s">
        <v>44</v>
      </c>
      <c r="Z57" s="28">
        <v>2015</v>
      </c>
      <c r="AA57" s="100"/>
    </row>
    <row r="58" spans="1:27" s="15" customFormat="1" outlineLevel="1">
      <c r="A58" s="32" t="s">
        <v>40</v>
      </c>
      <c r="B58" s="97"/>
      <c r="C58" s="33"/>
      <c r="D58" s="33"/>
      <c r="E58" s="33"/>
      <c r="F58" s="33"/>
      <c r="G58" s="33"/>
      <c r="H58" s="33"/>
      <c r="I58" s="33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8">
        <f>SUM(W57:W57)</f>
        <v>1700000</v>
      </c>
      <c r="X58" s="98">
        <f>SUM(X57:X57)</f>
        <v>1904000.0000000002</v>
      </c>
      <c r="Y58" s="97"/>
      <c r="Z58" s="97"/>
      <c r="AA58" s="33"/>
    </row>
    <row r="59" spans="1:27" s="15" customFormat="1" outlineLevel="1">
      <c r="A59" s="90" t="s">
        <v>33</v>
      </c>
      <c r="B59" s="93"/>
      <c r="C59" s="91"/>
      <c r="D59" s="91"/>
      <c r="E59" s="91"/>
      <c r="F59" s="91"/>
      <c r="G59" s="91"/>
      <c r="H59" s="91"/>
      <c r="I59" s="91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94">
        <f>W58</f>
        <v>1700000</v>
      </c>
      <c r="X59" s="94">
        <f>X58</f>
        <v>1904000.0000000002</v>
      </c>
      <c r="Y59" s="93"/>
      <c r="Z59" s="93"/>
      <c r="AA59" s="91"/>
    </row>
    <row r="60" spans="1:27">
      <c r="A60" s="87" t="s">
        <v>147</v>
      </c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9"/>
      <c r="X60" s="89"/>
      <c r="Y60" s="88"/>
      <c r="Z60" s="88"/>
      <c r="AA60" s="88"/>
    </row>
    <row r="61" spans="1:27" outlineLevel="1">
      <c r="A61" s="90" t="s">
        <v>3117</v>
      </c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2"/>
      <c r="X61" s="92"/>
      <c r="Y61" s="91"/>
      <c r="Z61" s="91"/>
      <c r="AA61" s="91"/>
    </row>
    <row r="62" spans="1:27" outlineLevel="1">
      <c r="A62" s="32" t="s">
        <v>39</v>
      </c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79"/>
      <c r="X62" s="79"/>
      <c r="Y62" s="33"/>
      <c r="Z62" s="33"/>
      <c r="AA62" s="33"/>
    </row>
    <row r="63" spans="1:27" ht="102" outlineLevel="2">
      <c r="A63" s="19" t="s">
        <v>138</v>
      </c>
      <c r="B63" s="20" t="s">
        <v>26</v>
      </c>
      <c r="C63" s="26" t="s">
        <v>139</v>
      </c>
      <c r="D63" s="34" t="s">
        <v>140</v>
      </c>
      <c r="E63" s="34" t="s">
        <v>141</v>
      </c>
      <c r="F63" s="34" t="s">
        <v>142</v>
      </c>
      <c r="G63" s="34" t="s">
        <v>143</v>
      </c>
      <c r="H63" s="20" t="s">
        <v>144</v>
      </c>
      <c r="I63" s="20" t="s">
        <v>145</v>
      </c>
      <c r="J63" s="26" t="s">
        <v>34</v>
      </c>
      <c r="K63" s="26">
        <v>100</v>
      </c>
      <c r="L63" s="19">
        <v>230000000</v>
      </c>
      <c r="M63" s="22" t="s">
        <v>27</v>
      </c>
      <c r="N63" s="26" t="s">
        <v>65</v>
      </c>
      <c r="O63" s="35" t="s">
        <v>41</v>
      </c>
      <c r="P63" s="36" t="s">
        <v>44</v>
      </c>
      <c r="Q63" s="37" t="s">
        <v>146</v>
      </c>
      <c r="R63" s="20" t="s">
        <v>51</v>
      </c>
      <c r="S63" s="28"/>
      <c r="T63" s="30" t="s">
        <v>44</v>
      </c>
      <c r="U63" s="38" t="s">
        <v>44</v>
      </c>
      <c r="V63" s="39" t="s">
        <v>44</v>
      </c>
      <c r="W63" s="77">
        <v>100000000</v>
      </c>
      <c r="X63" s="77">
        <f>W63*1.12</f>
        <v>112000000.00000001</v>
      </c>
      <c r="Y63" s="26" t="s">
        <v>44</v>
      </c>
      <c r="Z63" s="28" t="s">
        <v>46</v>
      </c>
      <c r="AA63" s="100" t="s">
        <v>148</v>
      </c>
    </row>
    <row r="64" spans="1:27" outlineLevel="1">
      <c r="A64" s="32" t="s">
        <v>40</v>
      </c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80">
        <f>SUM(W63:W63)</f>
        <v>100000000</v>
      </c>
      <c r="X64" s="80">
        <f>SUM(X63:X63)</f>
        <v>112000000.00000001</v>
      </c>
      <c r="Y64" s="33"/>
      <c r="Z64" s="33"/>
      <c r="AA64" s="33"/>
    </row>
    <row r="65" spans="1:27" s="15" customFormat="1" outlineLevel="1">
      <c r="A65" s="90" t="s">
        <v>3118</v>
      </c>
      <c r="B65" s="93"/>
      <c r="C65" s="91"/>
      <c r="D65" s="91"/>
      <c r="E65" s="91"/>
      <c r="F65" s="91"/>
      <c r="G65" s="91"/>
      <c r="H65" s="91"/>
      <c r="I65" s="91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/>
      <c r="W65" s="94">
        <f>W64</f>
        <v>100000000</v>
      </c>
      <c r="X65" s="94">
        <f>X64</f>
        <v>112000000.00000001</v>
      </c>
      <c r="Y65" s="93"/>
      <c r="Z65" s="93"/>
      <c r="AA65" s="91"/>
    </row>
    <row r="66" spans="1:27" outlineLevel="1">
      <c r="A66" s="90" t="s">
        <v>24</v>
      </c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5"/>
      <c r="X66" s="95"/>
      <c r="Y66" s="91"/>
      <c r="Z66" s="91"/>
      <c r="AA66" s="91"/>
    </row>
    <row r="67" spans="1:27" outlineLevel="1">
      <c r="A67" s="32" t="s">
        <v>39</v>
      </c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80"/>
      <c r="X67" s="80"/>
      <c r="Y67" s="33"/>
      <c r="Z67" s="33"/>
      <c r="AA67" s="33"/>
    </row>
    <row r="68" spans="1:27" ht="102" outlineLevel="2">
      <c r="A68" s="19" t="s">
        <v>149</v>
      </c>
      <c r="B68" s="20" t="s">
        <v>26</v>
      </c>
      <c r="C68" s="26" t="s">
        <v>139</v>
      </c>
      <c r="D68" s="34" t="s">
        <v>140</v>
      </c>
      <c r="E68" s="34" t="s">
        <v>141</v>
      </c>
      <c r="F68" s="34" t="s">
        <v>142</v>
      </c>
      <c r="G68" s="34" t="s">
        <v>143</v>
      </c>
      <c r="H68" s="20" t="s">
        <v>144</v>
      </c>
      <c r="I68" s="20" t="s">
        <v>145</v>
      </c>
      <c r="J68" s="26" t="s">
        <v>53</v>
      </c>
      <c r="K68" s="26">
        <v>100</v>
      </c>
      <c r="L68" s="19">
        <v>230000000</v>
      </c>
      <c r="M68" s="22" t="s">
        <v>27</v>
      </c>
      <c r="N68" s="26" t="s">
        <v>65</v>
      </c>
      <c r="O68" s="35" t="s">
        <v>41</v>
      </c>
      <c r="P68" s="36" t="s">
        <v>44</v>
      </c>
      <c r="Q68" s="37" t="s">
        <v>146</v>
      </c>
      <c r="R68" s="20" t="s">
        <v>51</v>
      </c>
      <c r="S68" s="28"/>
      <c r="T68" s="30" t="s">
        <v>44</v>
      </c>
      <c r="U68" s="38" t="s">
        <v>44</v>
      </c>
      <c r="V68" s="39" t="s">
        <v>44</v>
      </c>
      <c r="W68" s="77">
        <v>3367000</v>
      </c>
      <c r="X68" s="77">
        <f>W68*1.12</f>
        <v>3771040.0000000005</v>
      </c>
      <c r="Y68" s="26" t="s">
        <v>44</v>
      </c>
      <c r="Z68" s="28" t="s">
        <v>46</v>
      </c>
      <c r="AA68" s="100"/>
    </row>
    <row r="69" spans="1:27" s="15" customFormat="1" outlineLevel="1">
      <c r="A69" s="32" t="s">
        <v>40</v>
      </c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80">
        <f>SUM(W68:W68)</f>
        <v>3367000</v>
      </c>
      <c r="X69" s="80">
        <f>SUM(X68:X68)</f>
        <v>3771040.0000000005</v>
      </c>
      <c r="Y69" s="97"/>
      <c r="Z69" s="97"/>
      <c r="AA69" s="33"/>
    </row>
    <row r="70" spans="1:27" s="15" customFormat="1" outlineLevel="1">
      <c r="A70" s="90" t="s">
        <v>33</v>
      </c>
      <c r="B70" s="93"/>
      <c r="C70" s="91"/>
      <c r="D70" s="91"/>
      <c r="E70" s="91"/>
      <c r="F70" s="91"/>
      <c r="G70" s="91"/>
      <c r="H70" s="91"/>
      <c r="I70" s="91"/>
      <c r="J70" s="93"/>
      <c r="K70" s="93"/>
      <c r="L70" s="93"/>
      <c r="M70" s="93"/>
      <c r="N70" s="93"/>
      <c r="O70" s="93"/>
      <c r="P70" s="93"/>
      <c r="Q70" s="93"/>
      <c r="R70" s="93"/>
      <c r="S70" s="93"/>
      <c r="T70" s="93"/>
      <c r="U70" s="93"/>
      <c r="V70" s="93"/>
      <c r="W70" s="94">
        <f>W69</f>
        <v>3367000</v>
      </c>
      <c r="X70" s="94">
        <f>X69</f>
        <v>3771040.0000000005</v>
      </c>
      <c r="Y70" s="93"/>
      <c r="Z70" s="93"/>
      <c r="AA70" s="91"/>
    </row>
    <row r="71" spans="1:27">
      <c r="A71" s="87" t="s">
        <v>150</v>
      </c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  <c r="T71" s="88"/>
      <c r="U71" s="88"/>
      <c r="V71" s="88"/>
      <c r="W71" s="89"/>
      <c r="X71" s="89"/>
      <c r="Y71" s="88"/>
      <c r="Z71" s="88"/>
      <c r="AA71" s="88"/>
    </row>
    <row r="72" spans="1:27" outlineLevel="1">
      <c r="A72" s="90" t="s">
        <v>3117</v>
      </c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2"/>
      <c r="X72" s="92"/>
      <c r="Y72" s="91"/>
      <c r="Z72" s="91"/>
      <c r="AA72" s="91"/>
    </row>
    <row r="73" spans="1:27" outlineLevel="1">
      <c r="A73" s="32" t="s">
        <v>36</v>
      </c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79"/>
      <c r="X73" s="79"/>
      <c r="Y73" s="33"/>
      <c r="Z73" s="33"/>
      <c r="AA73" s="33"/>
    </row>
    <row r="74" spans="1:27" ht="38.25" outlineLevel="2">
      <c r="A74" s="19" t="s">
        <v>249</v>
      </c>
      <c r="B74" s="20" t="s">
        <v>26</v>
      </c>
      <c r="C74" s="26" t="s">
        <v>250</v>
      </c>
      <c r="D74" s="34" t="s">
        <v>251</v>
      </c>
      <c r="E74" s="34" t="s">
        <v>252</v>
      </c>
      <c r="F74" s="34" t="s">
        <v>251</v>
      </c>
      <c r="G74" s="34" t="s">
        <v>253</v>
      </c>
      <c r="H74" s="20" t="s">
        <v>254</v>
      </c>
      <c r="I74" s="20" t="s">
        <v>255</v>
      </c>
      <c r="J74" s="26" t="s">
        <v>53</v>
      </c>
      <c r="K74" s="26">
        <v>0</v>
      </c>
      <c r="L74" s="19">
        <v>230000000</v>
      </c>
      <c r="M74" s="22" t="s">
        <v>27</v>
      </c>
      <c r="N74" s="26" t="s">
        <v>124</v>
      </c>
      <c r="O74" s="35" t="s">
        <v>256</v>
      </c>
      <c r="P74" s="36" t="s">
        <v>257</v>
      </c>
      <c r="Q74" s="37" t="s">
        <v>258</v>
      </c>
      <c r="R74" s="20" t="s">
        <v>259</v>
      </c>
      <c r="S74" s="28">
        <v>796</v>
      </c>
      <c r="T74" s="30" t="s">
        <v>260</v>
      </c>
      <c r="U74" s="38">
        <v>10</v>
      </c>
      <c r="V74" s="39">
        <v>13628.57</v>
      </c>
      <c r="W74" s="77">
        <v>136285.70000000001</v>
      </c>
      <c r="X74" s="77">
        <f>W74*1.12</f>
        <v>152639.98400000003</v>
      </c>
      <c r="Y74" s="26"/>
      <c r="Z74" s="28">
        <v>2015</v>
      </c>
      <c r="AA74" s="100" t="s">
        <v>530</v>
      </c>
    </row>
    <row r="75" spans="1:27" ht="38.25" outlineLevel="2">
      <c r="A75" s="19" t="s">
        <v>262</v>
      </c>
      <c r="B75" s="20" t="s">
        <v>26</v>
      </c>
      <c r="C75" s="26" t="s">
        <v>263</v>
      </c>
      <c r="D75" s="34" t="s">
        <v>264</v>
      </c>
      <c r="E75" s="34" t="s">
        <v>264</v>
      </c>
      <c r="F75" s="34" t="s">
        <v>265</v>
      </c>
      <c r="G75" s="34" t="s">
        <v>266</v>
      </c>
      <c r="H75" s="20" t="s">
        <v>267</v>
      </c>
      <c r="I75" s="20" t="s">
        <v>268</v>
      </c>
      <c r="J75" s="26" t="s">
        <v>31</v>
      </c>
      <c r="K75" s="26">
        <v>0</v>
      </c>
      <c r="L75" s="19">
        <v>230000000</v>
      </c>
      <c r="M75" s="22" t="s">
        <v>27</v>
      </c>
      <c r="N75" s="26" t="s">
        <v>124</v>
      </c>
      <c r="O75" s="35" t="s">
        <v>256</v>
      </c>
      <c r="P75" s="36" t="s">
        <v>257</v>
      </c>
      <c r="Q75" s="37" t="s">
        <v>269</v>
      </c>
      <c r="R75" s="20" t="s">
        <v>259</v>
      </c>
      <c r="S75" s="28">
        <v>796</v>
      </c>
      <c r="T75" s="30" t="s">
        <v>260</v>
      </c>
      <c r="U75" s="38">
        <v>20</v>
      </c>
      <c r="V75" s="39">
        <v>52678.57</v>
      </c>
      <c r="W75" s="77">
        <v>1053571.3999999999</v>
      </c>
      <c r="X75" s="77">
        <f t="shared" ref="X75:X118" si="5">W75*1.12</f>
        <v>1179999.9680000001</v>
      </c>
      <c r="Y75" s="26"/>
      <c r="Z75" s="28">
        <v>2015</v>
      </c>
      <c r="AA75" s="25" t="s">
        <v>531</v>
      </c>
    </row>
    <row r="76" spans="1:27" ht="38.25" outlineLevel="2">
      <c r="A76" s="19" t="s">
        <v>270</v>
      </c>
      <c r="B76" s="20" t="s">
        <v>26</v>
      </c>
      <c r="C76" s="26" t="s">
        <v>271</v>
      </c>
      <c r="D76" s="34" t="s">
        <v>272</v>
      </c>
      <c r="E76" s="34"/>
      <c r="F76" s="34" t="s">
        <v>273</v>
      </c>
      <c r="G76" s="34"/>
      <c r="H76" s="20" t="s">
        <v>274</v>
      </c>
      <c r="I76" s="20" t="s">
        <v>275</v>
      </c>
      <c r="J76" s="26" t="s">
        <v>31</v>
      </c>
      <c r="K76" s="26">
        <v>0</v>
      </c>
      <c r="L76" s="19">
        <v>230000000</v>
      </c>
      <c r="M76" s="22" t="s">
        <v>27</v>
      </c>
      <c r="N76" s="26" t="s">
        <v>124</v>
      </c>
      <c r="O76" s="35" t="s">
        <v>256</v>
      </c>
      <c r="P76" s="36" t="s">
        <v>257</v>
      </c>
      <c r="Q76" s="37" t="s">
        <v>276</v>
      </c>
      <c r="R76" s="20" t="s">
        <v>259</v>
      </c>
      <c r="S76" s="28">
        <v>796</v>
      </c>
      <c r="T76" s="30" t="s">
        <v>260</v>
      </c>
      <c r="U76" s="38">
        <v>7</v>
      </c>
      <c r="V76" s="39">
        <v>24000</v>
      </c>
      <c r="W76" s="77">
        <v>168000</v>
      </c>
      <c r="X76" s="77">
        <f t="shared" si="5"/>
        <v>188160.00000000003</v>
      </c>
      <c r="Y76" s="26"/>
      <c r="Z76" s="28">
        <v>2015</v>
      </c>
      <c r="AA76" s="25" t="s">
        <v>110</v>
      </c>
    </row>
    <row r="77" spans="1:27" ht="38.25" outlineLevel="2">
      <c r="A77" s="19" t="s">
        <v>277</v>
      </c>
      <c r="B77" s="20" t="s">
        <v>26</v>
      </c>
      <c r="C77" s="26" t="s">
        <v>278</v>
      </c>
      <c r="D77" s="34" t="s">
        <v>279</v>
      </c>
      <c r="E77" s="34"/>
      <c r="F77" s="34" t="s">
        <v>280</v>
      </c>
      <c r="G77" s="34"/>
      <c r="H77" s="20" t="s">
        <v>281</v>
      </c>
      <c r="I77" s="20" t="s">
        <v>282</v>
      </c>
      <c r="J77" s="26" t="s">
        <v>31</v>
      </c>
      <c r="K77" s="26">
        <v>0</v>
      </c>
      <c r="L77" s="19">
        <v>230000000</v>
      </c>
      <c r="M77" s="22" t="s">
        <v>27</v>
      </c>
      <c r="N77" s="26" t="s">
        <v>124</v>
      </c>
      <c r="O77" s="35" t="s">
        <v>256</v>
      </c>
      <c r="P77" s="36" t="s">
        <v>257</v>
      </c>
      <c r="Q77" s="37" t="s">
        <v>269</v>
      </c>
      <c r="R77" s="20" t="s">
        <v>259</v>
      </c>
      <c r="S77" s="28">
        <v>796</v>
      </c>
      <c r="T77" s="30" t="s">
        <v>260</v>
      </c>
      <c r="U77" s="38">
        <v>188</v>
      </c>
      <c r="V77" s="39">
        <v>1696.42</v>
      </c>
      <c r="W77" s="77">
        <v>318926.96000000002</v>
      </c>
      <c r="X77" s="77">
        <f t="shared" si="5"/>
        <v>357198.19520000007</v>
      </c>
      <c r="Y77" s="26"/>
      <c r="Z77" s="28">
        <v>2015</v>
      </c>
      <c r="AA77" s="25" t="s">
        <v>110</v>
      </c>
    </row>
    <row r="78" spans="1:27" ht="38.25" outlineLevel="2">
      <c r="A78" s="19" t="s">
        <v>283</v>
      </c>
      <c r="B78" s="20" t="s">
        <v>26</v>
      </c>
      <c r="C78" s="26" t="s">
        <v>284</v>
      </c>
      <c r="D78" s="34" t="s">
        <v>285</v>
      </c>
      <c r="E78" s="34"/>
      <c r="F78" s="34" t="s">
        <v>286</v>
      </c>
      <c r="G78" s="34"/>
      <c r="H78" s="20" t="s">
        <v>287</v>
      </c>
      <c r="I78" s="20" t="s">
        <v>288</v>
      </c>
      <c r="J78" s="26" t="s">
        <v>53</v>
      </c>
      <c r="K78" s="26">
        <v>45</v>
      </c>
      <c r="L78" s="19">
        <v>230000000</v>
      </c>
      <c r="M78" s="22" t="s">
        <v>27</v>
      </c>
      <c r="N78" s="26" t="s">
        <v>32</v>
      </c>
      <c r="O78" s="35" t="s">
        <v>256</v>
      </c>
      <c r="P78" s="36" t="s">
        <v>257</v>
      </c>
      <c r="Q78" s="37" t="s">
        <v>289</v>
      </c>
      <c r="R78" s="20" t="s">
        <v>290</v>
      </c>
      <c r="S78" s="28" t="s">
        <v>291</v>
      </c>
      <c r="T78" s="30" t="s">
        <v>292</v>
      </c>
      <c r="U78" s="38">
        <v>0.2</v>
      </c>
      <c r="V78" s="39">
        <v>518.03</v>
      </c>
      <c r="W78" s="77">
        <f t="shared" ref="W78" si="6">U78*V78</f>
        <v>103.60599999999999</v>
      </c>
      <c r="X78" s="77">
        <f t="shared" si="5"/>
        <v>116.03872</v>
      </c>
      <c r="Y78" s="26" t="s">
        <v>293</v>
      </c>
      <c r="Z78" s="28">
        <v>2014</v>
      </c>
      <c r="AA78" s="25" t="s">
        <v>110</v>
      </c>
    </row>
    <row r="79" spans="1:27" ht="38.25" outlineLevel="2">
      <c r="A79" s="19" t="s">
        <v>294</v>
      </c>
      <c r="B79" s="20" t="s">
        <v>26</v>
      </c>
      <c r="C79" s="26" t="s">
        <v>295</v>
      </c>
      <c r="D79" s="34" t="s">
        <v>285</v>
      </c>
      <c r="E79" s="34"/>
      <c r="F79" s="34" t="s">
        <v>296</v>
      </c>
      <c r="G79" s="34"/>
      <c r="H79" s="20" t="s">
        <v>297</v>
      </c>
      <c r="I79" s="20" t="s">
        <v>297</v>
      </c>
      <c r="J79" s="26" t="s">
        <v>31</v>
      </c>
      <c r="K79" s="26">
        <v>0</v>
      </c>
      <c r="L79" s="19">
        <v>230000000</v>
      </c>
      <c r="M79" s="22" t="s">
        <v>27</v>
      </c>
      <c r="N79" s="26" t="s">
        <v>124</v>
      </c>
      <c r="O79" s="35" t="s">
        <v>256</v>
      </c>
      <c r="P79" s="36" t="s">
        <v>257</v>
      </c>
      <c r="Q79" s="37" t="s">
        <v>289</v>
      </c>
      <c r="R79" s="20" t="s">
        <v>259</v>
      </c>
      <c r="S79" s="28" t="s">
        <v>291</v>
      </c>
      <c r="T79" s="30" t="s">
        <v>292</v>
      </c>
      <c r="U79" s="38">
        <v>0.5</v>
      </c>
      <c r="V79" s="39">
        <v>370193.75</v>
      </c>
      <c r="W79" s="77">
        <v>185096.875</v>
      </c>
      <c r="X79" s="77">
        <f t="shared" si="5"/>
        <v>207308.50000000003</v>
      </c>
      <c r="Y79" s="26"/>
      <c r="Z79" s="28">
        <v>2015</v>
      </c>
      <c r="AA79" s="100" t="s">
        <v>530</v>
      </c>
    </row>
    <row r="80" spans="1:27" ht="38.25" outlineLevel="2">
      <c r="A80" s="19" t="s">
        <v>298</v>
      </c>
      <c r="B80" s="20" t="s">
        <v>26</v>
      </c>
      <c r="C80" s="26" t="s">
        <v>299</v>
      </c>
      <c r="D80" s="34" t="s">
        <v>285</v>
      </c>
      <c r="E80" s="34"/>
      <c r="F80" s="34" t="s">
        <v>300</v>
      </c>
      <c r="G80" s="34"/>
      <c r="H80" s="20" t="s">
        <v>301</v>
      </c>
      <c r="I80" s="20" t="s">
        <v>301</v>
      </c>
      <c r="J80" s="26" t="s">
        <v>31</v>
      </c>
      <c r="K80" s="26">
        <v>0</v>
      </c>
      <c r="L80" s="19">
        <v>230000000</v>
      </c>
      <c r="M80" s="22" t="s">
        <v>27</v>
      </c>
      <c r="N80" s="26" t="s">
        <v>124</v>
      </c>
      <c r="O80" s="35" t="s">
        <v>256</v>
      </c>
      <c r="P80" s="36" t="s">
        <v>257</v>
      </c>
      <c r="Q80" s="37" t="s">
        <v>289</v>
      </c>
      <c r="R80" s="20" t="s">
        <v>259</v>
      </c>
      <c r="S80" s="28" t="s">
        <v>291</v>
      </c>
      <c r="T80" s="30" t="s">
        <v>292</v>
      </c>
      <c r="U80" s="38">
        <v>0.5</v>
      </c>
      <c r="V80" s="39">
        <v>698891.25</v>
      </c>
      <c r="W80" s="77">
        <v>349445.625</v>
      </c>
      <c r="X80" s="77">
        <f t="shared" si="5"/>
        <v>391379.10000000003</v>
      </c>
      <c r="Y80" s="26"/>
      <c r="Z80" s="28">
        <v>2015</v>
      </c>
      <c r="AA80" s="100" t="s">
        <v>530</v>
      </c>
    </row>
    <row r="81" spans="1:27" ht="63.75" outlineLevel="2">
      <c r="A81" s="19" t="s">
        <v>302</v>
      </c>
      <c r="B81" s="20" t="s">
        <v>26</v>
      </c>
      <c r="C81" s="26" t="s">
        <v>303</v>
      </c>
      <c r="D81" s="34" t="s">
        <v>304</v>
      </c>
      <c r="E81" s="34" t="s">
        <v>305</v>
      </c>
      <c r="F81" s="34" t="s">
        <v>306</v>
      </c>
      <c r="G81" s="34" t="s">
        <v>307</v>
      </c>
      <c r="H81" s="20" t="s">
        <v>308</v>
      </c>
      <c r="I81" s="20" t="s">
        <v>308</v>
      </c>
      <c r="J81" s="26" t="s">
        <v>31</v>
      </c>
      <c r="K81" s="26">
        <v>0</v>
      </c>
      <c r="L81" s="19">
        <v>230000000</v>
      </c>
      <c r="M81" s="22" t="s">
        <v>27</v>
      </c>
      <c r="N81" s="26" t="s">
        <v>124</v>
      </c>
      <c r="O81" s="35" t="s">
        <v>256</v>
      </c>
      <c r="P81" s="36" t="s">
        <v>257</v>
      </c>
      <c r="Q81" s="37" t="s">
        <v>269</v>
      </c>
      <c r="R81" s="20" t="s">
        <v>259</v>
      </c>
      <c r="S81" s="28">
        <v>796</v>
      </c>
      <c r="T81" s="30" t="s">
        <v>260</v>
      </c>
      <c r="U81" s="38">
        <v>5</v>
      </c>
      <c r="V81" s="39">
        <v>201630</v>
      </c>
      <c r="W81" s="77">
        <v>1008150</v>
      </c>
      <c r="X81" s="77">
        <f t="shared" si="5"/>
        <v>1129128</v>
      </c>
      <c r="Y81" s="26"/>
      <c r="Z81" s="28">
        <v>2015</v>
      </c>
      <c r="AA81" s="100" t="s">
        <v>530</v>
      </c>
    </row>
    <row r="82" spans="1:27" ht="38.25" outlineLevel="2">
      <c r="A82" s="19" t="s">
        <v>309</v>
      </c>
      <c r="B82" s="20" t="s">
        <v>26</v>
      </c>
      <c r="C82" s="26" t="s">
        <v>310</v>
      </c>
      <c r="D82" s="34" t="s">
        <v>311</v>
      </c>
      <c r="E82" s="34"/>
      <c r="F82" s="34" t="s">
        <v>312</v>
      </c>
      <c r="G82" s="34"/>
      <c r="H82" s="20" t="s">
        <v>313</v>
      </c>
      <c r="I82" s="20" t="s">
        <v>313</v>
      </c>
      <c r="J82" s="26" t="s">
        <v>53</v>
      </c>
      <c r="K82" s="26">
        <v>0</v>
      </c>
      <c r="L82" s="19">
        <v>230000000</v>
      </c>
      <c r="M82" s="22" t="s">
        <v>27</v>
      </c>
      <c r="N82" s="26" t="s">
        <v>124</v>
      </c>
      <c r="O82" s="35" t="s">
        <v>256</v>
      </c>
      <c r="P82" s="36" t="s">
        <v>257</v>
      </c>
      <c r="Q82" s="37" t="s">
        <v>314</v>
      </c>
      <c r="R82" s="20" t="s">
        <v>259</v>
      </c>
      <c r="S82" s="28">
        <v>796</v>
      </c>
      <c r="T82" s="30" t="s">
        <v>260</v>
      </c>
      <c r="U82" s="38">
        <v>10</v>
      </c>
      <c r="V82" s="39">
        <v>32258.57</v>
      </c>
      <c r="W82" s="77">
        <v>322585.7</v>
      </c>
      <c r="X82" s="77">
        <f t="shared" si="5"/>
        <v>361295.98400000005</v>
      </c>
      <c r="Y82" s="26"/>
      <c r="Z82" s="28">
        <v>2015</v>
      </c>
      <c r="AA82" s="100" t="s">
        <v>530</v>
      </c>
    </row>
    <row r="83" spans="1:27" ht="38.25" outlineLevel="2">
      <c r="A83" s="19" t="s">
        <v>315</v>
      </c>
      <c r="B83" s="20" t="s">
        <v>26</v>
      </c>
      <c r="C83" s="26" t="s">
        <v>316</v>
      </c>
      <c r="D83" s="34" t="s">
        <v>317</v>
      </c>
      <c r="E83" s="34"/>
      <c r="F83" s="34" t="s">
        <v>318</v>
      </c>
      <c r="G83" s="34"/>
      <c r="H83" s="20" t="s">
        <v>319</v>
      </c>
      <c r="I83" s="20" t="s">
        <v>319</v>
      </c>
      <c r="J83" s="26" t="s">
        <v>31</v>
      </c>
      <c r="K83" s="26">
        <v>0</v>
      </c>
      <c r="L83" s="19">
        <v>230000000</v>
      </c>
      <c r="M83" s="22" t="s">
        <v>27</v>
      </c>
      <c r="N83" s="26" t="s">
        <v>124</v>
      </c>
      <c r="O83" s="35" t="s">
        <v>256</v>
      </c>
      <c r="P83" s="36" t="s">
        <v>257</v>
      </c>
      <c r="Q83" s="37" t="s">
        <v>269</v>
      </c>
      <c r="R83" s="20" t="s">
        <v>259</v>
      </c>
      <c r="S83" s="28">
        <v>796</v>
      </c>
      <c r="T83" s="30" t="s">
        <v>260</v>
      </c>
      <c r="U83" s="38">
        <v>45</v>
      </c>
      <c r="V83" s="39">
        <v>17000</v>
      </c>
      <c r="W83" s="77">
        <v>765000</v>
      </c>
      <c r="X83" s="77">
        <f t="shared" si="5"/>
        <v>856800.00000000012</v>
      </c>
      <c r="Y83" s="26"/>
      <c r="Z83" s="28">
        <v>2015</v>
      </c>
      <c r="AA83" s="100" t="s">
        <v>530</v>
      </c>
    </row>
    <row r="84" spans="1:27" ht="63.75" outlineLevel="2">
      <c r="A84" s="19" t="s">
        <v>320</v>
      </c>
      <c r="B84" s="20" t="s">
        <v>26</v>
      </c>
      <c r="C84" s="26" t="s">
        <v>321</v>
      </c>
      <c r="D84" s="34" t="s">
        <v>317</v>
      </c>
      <c r="E84" s="34"/>
      <c r="F84" s="34" t="s">
        <v>322</v>
      </c>
      <c r="G84" s="34"/>
      <c r="H84" s="20" t="s">
        <v>323</v>
      </c>
      <c r="I84" s="20" t="s">
        <v>323</v>
      </c>
      <c r="J84" s="26" t="s">
        <v>31</v>
      </c>
      <c r="K84" s="26">
        <v>0</v>
      </c>
      <c r="L84" s="19">
        <v>230000000</v>
      </c>
      <c r="M84" s="22" t="s">
        <v>27</v>
      </c>
      <c r="N84" s="26" t="s">
        <v>124</v>
      </c>
      <c r="O84" s="35" t="s">
        <v>256</v>
      </c>
      <c r="P84" s="36" t="s">
        <v>257</v>
      </c>
      <c r="Q84" s="37" t="s">
        <v>269</v>
      </c>
      <c r="R84" s="20" t="s">
        <v>259</v>
      </c>
      <c r="S84" s="28">
        <v>796</v>
      </c>
      <c r="T84" s="30" t="s">
        <v>260</v>
      </c>
      <c r="U84" s="38">
        <v>44</v>
      </c>
      <c r="V84" s="39">
        <v>11607.14</v>
      </c>
      <c r="W84" s="77">
        <v>510714.16</v>
      </c>
      <c r="X84" s="77">
        <f t="shared" si="5"/>
        <v>571999.85920000006</v>
      </c>
      <c r="Y84" s="26"/>
      <c r="Z84" s="28">
        <v>2015</v>
      </c>
      <c r="AA84" s="100" t="s">
        <v>530</v>
      </c>
    </row>
    <row r="85" spans="1:27" ht="63.75" outlineLevel="2">
      <c r="A85" s="19" t="s">
        <v>324</v>
      </c>
      <c r="B85" s="20" t="s">
        <v>26</v>
      </c>
      <c r="C85" s="26" t="s">
        <v>321</v>
      </c>
      <c r="D85" s="34" t="s">
        <v>317</v>
      </c>
      <c r="E85" s="34"/>
      <c r="F85" s="34" t="s">
        <v>322</v>
      </c>
      <c r="G85" s="34"/>
      <c r="H85" s="20" t="s">
        <v>325</v>
      </c>
      <c r="I85" s="20" t="s">
        <v>326</v>
      </c>
      <c r="J85" s="26" t="s">
        <v>31</v>
      </c>
      <c r="K85" s="26">
        <v>0</v>
      </c>
      <c r="L85" s="19">
        <v>230000000</v>
      </c>
      <c r="M85" s="22" t="s">
        <v>27</v>
      </c>
      <c r="N85" s="26" t="s">
        <v>124</v>
      </c>
      <c r="O85" s="35" t="s">
        <v>256</v>
      </c>
      <c r="P85" s="36" t="s">
        <v>257</v>
      </c>
      <c r="Q85" s="37" t="s">
        <v>269</v>
      </c>
      <c r="R85" s="20" t="s">
        <v>259</v>
      </c>
      <c r="S85" s="28">
        <v>796</v>
      </c>
      <c r="T85" s="30" t="s">
        <v>260</v>
      </c>
      <c r="U85" s="38">
        <v>30</v>
      </c>
      <c r="V85" s="39">
        <v>31250</v>
      </c>
      <c r="W85" s="77">
        <v>937500</v>
      </c>
      <c r="X85" s="77">
        <f t="shared" si="5"/>
        <v>1050000</v>
      </c>
      <c r="Y85" s="26"/>
      <c r="Z85" s="28">
        <v>2015</v>
      </c>
      <c r="AA85" s="100" t="s">
        <v>530</v>
      </c>
    </row>
    <row r="86" spans="1:27" ht="38.25" outlineLevel="2">
      <c r="A86" s="19" t="s">
        <v>327</v>
      </c>
      <c r="B86" s="20" t="s">
        <v>26</v>
      </c>
      <c r="C86" s="26" t="s">
        <v>328</v>
      </c>
      <c r="D86" s="34" t="s">
        <v>329</v>
      </c>
      <c r="E86" s="34"/>
      <c r="F86" s="34" t="s">
        <v>330</v>
      </c>
      <c r="G86" s="34"/>
      <c r="H86" s="20" t="s">
        <v>331</v>
      </c>
      <c r="I86" s="20" t="s">
        <v>332</v>
      </c>
      <c r="J86" s="26" t="s">
        <v>34</v>
      </c>
      <c r="K86" s="26">
        <v>0</v>
      </c>
      <c r="L86" s="19">
        <v>230000000</v>
      </c>
      <c r="M86" s="22" t="s">
        <v>27</v>
      </c>
      <c r="N86" s="26" t="s">
        <v>124</v>
      </c>
      <c r="O86" s="35" t="s">
        <v>256</v>
      </c>
      <c r="P86" s="36" t="s">
        <v>257</v>
      </c>
      <c r="Q86" s="37" t="s">
        <v>333</v>
      </c>
      <c r="R86" s="20" t="s">
        <v>259</v>
      </c>
      <c r="S86" s="28">
        <v>796</v>
      </c>
      <c r="T86" s="30" t="s">
        <v>260</v>
      </c>
      <c r="U86" s="38">
        <v>1</v>
      </c>
      <c r="V86" s="39">
        <v>3285714.28</v>
      </c>
      <c r="W86" s="77">
        <v>3285714.28</v>
      </c>
      <c r="X86" s="77">
        <f t="shared" si="5"/>
        <v>3679999.9936000002</v>
      </c>
      <c r="Y86" s="26"/>
      <c r="Z86" s="28">
        <v>2015</v>
      </c>
      <c r="AA86" s="100" t="s">
        <v>197</v>
      </c>
    </row>
    <row r="87" spans="1:27" ht="38.25" outlineLevel="2">
      <c r="A87" s="19" t="s">
        <v>334</v>
      </c>
      <c r="B87" s="20" t="s">
        <v>26</v>
      </c>
      <c r="C87" s="26" t="s">
        <v>335</v>
      </c>
      <c r="D87" s="34" t="s">
        <v>336</v>
      </c>
      <c r="E87" s="34"/>
      <c r="F87" s="34" t="s">
        <v>337</v>
      </c>
      <c r="G87" s="34"/>
      <c r="H87" s="20" t="s">
        <v>338</v>
      </c>
      <c r="I87" s="20" t="s">
        <v>338</v>
      </c>
      <c r="J87" s="26" t="s">
        <v>34</v>
      </c>
      <c r="K87" s="26">
        <v>0</v>
      </c>
      <c r="L87" s="19">
        <v>230000000</v>
      </c>
      <c r="M87" s="22" t="s">
        <v>27</v>
      </c>
      <c r="N87" s="26" t="s">
        <v>124</v>
      </c>
      <c r="O87" s="35" t="s">
        <v>256</v>
      </c>
      <c r="P87" s="36" t="s">
        <v>257</v>
      </c>
      <c r="Q87" s="37" t="s">
        <v>339</v>
      </c>
      <c r="R87" s="20" t="s">
        <v>259</v>
      </c>
      <c r="S87" s="28">
        <v>839</v>
      </c>
      <c r="T87" s="30" t="s">
        <v>340</v>
      </c>
      <c r="U87" s="38">
        <v>70</v>
      </c>
      <c r="V87" s="39">
        <v>205357.14</v>
      </c>
      <c r="W87" s="77">
        <v>14374999.800000001</v>
      </c>
      <c r="X87" s="77">
        <f t="shared" si="5"/>
        <v>16099999.776000002</v>
      </c>
      <c r="Y87" s="26"/>
      <c r="Z87" s="28">
        <v>2015</v>
      </c>
      <c r="AA87" s="100" t="s">
        <v>530</v>
      </c>
    </row>
    <row r="88" spans="1:27" ht="38.25" outlineLevel="2">
      <c r="A88" s="19" t="s">
        <v>341</v>
      </c>
      <c r="B88" s="20" t="s">
        <v>26</v>
      </c>
      <c r="C88" s="26" t="s">
        <v>342</v>
      </c>
      <c r="D88" s="34" t="s">
        <v>343</v>
      </c>
      <c r="E88" s="34"/>
      <c r="F88" s="34" t="s">
        <v>344</v>
      </c>
      <c r="G88" s="34"/>
      <c r="H88" s="20" t="s">
        <v>345</v>
      </c>
      <c r="I88" s="20" t="s">
        <v>345</v>
      </c>
      <c r="J88" s="26" t="s">
        <v>53</v>
      </c>
      <c r="K88" s="26">
        <v>0</v>
      </c>
      <c r="L88" s="19">
        <v>230000000</v>
      </c>
      <c r="M88" s="22" t="s">
        <v>27</v>
      </c>
      <c r="N88" s="26" t="s">
        <v>124</v>
      </c>
      <c r="O88" s="35" t="s">
        <v>256</v>
      </c>
      <c r="P88" s="36" t="s">
        <v>257</v>
      </c>
      <c r="Q88" s="37" t="s">
        <v>269</v>
      </c>
      <c r="R88" s="20" t="s">
        <v>259</v>
      </c>
      <c r="S88" s="28">
        <v>839</v>
      </c>
      <c r="T88" s="30" t="s">
        <v>340</v>
      </c>
      <c r="U88" s="38">
        <v>1</v>
      </c>
      <c r="V88" s="39">
        <v>158842.94</v>
      </c>
      <c r="W88" s="77">
        <v>158842.94</v>
      </c>
      <c r="X88" s="77">
        <f t="shared" si="5"/>
        <v>177904.09280000001</v>
      </c>
      <c r="Y88" s="26"/>
      <c r="Z88" s="28">
        <v>2015</v>
      </c>
      <c r="AA88" s="100" t="s">
        <v>530</v>
      </c>
    </row>
    <row r="89" spans="1:27" ht="38.25" outlineLevel="2">
      <c r="A89" s="19" t="s">
        <v>346</v>
      </c>
      <c r="B89" s="20" t="s">
        <v>26</v>
      </c>
      <c r="C89" s="26" t="s">
        <v>342</v>
      </c>
      <c r="D89" s="34" t="s">
        <v>343</v>
      </c>
      <c r="E89" s="34"/>
      <c r="F89" s="34" t="s">
        <v>344</v>
      </c>
      <c r="G89" s="34"/>
      <c r="H89" s="20" t="s">
        <v>347</v>
      </c>
      <c r="I89" s="20" t="s">
        <v>348</v>
      </c>
      <c r="J89" s="26" t="s">
        <v>34</v>
      </c>
      <c r="K89" s="26">
        <v>0</v>
      </c>
      <c r="L89" s="19">
        <v>230000000</v>
      </c>
      <c r="M89" s="22" t="s">
        <v>27</v>
      </c>
      <c r="N89" s="26" t="s">
        <v>124</v>
      </c>
      <c r="O89" s="35" t="s">
        <v>256</v>
      </c>
      <c r="P89" s="36" t="s">
        <v>257</v>
      </c>
      <c r="Q89" s="37" t="s">
        <v>349</v>
      </c>
      <c r="R89" s="20" t="s">
        <v>259</v>
      </c>
      <c r="S89" s="28">
        <v>839</v>
      </c>
      <c r="T89" s="30" t="s">
        <v>340</v>
      </c>
      <c r="U89" s="38">
        <v>5</v>
      </c>
      <c r="V89" s="39">
        <v>1004464.28</v>
      </c>
      <c r="W89" s="77">
        <v>5022321.4000000004</v>
      </c>
      <c r="X89" s="77">
        <f t="shared" si="5"/>
        <v>5624999.9680000013</v>
      </c>
      <c r="Y89" s="26"/>
      <c r="Z89" s="28">
        <v>2015</v>
      </c>
      <c r="AA89" s="100" t="s">
        <v>530</v>
      </c>
    </row>
    <row r="90" spans="1:27" ht="102" outlineLevel="2">
      <c r="A90" s="19" t="s">
        <v>350</v>
      </c>
      <c r="B90" s="20" t="s">
        <v>26</v>
      </c>
      <c r="C90" s="26" t="s">
        <v>351</v>
      </c>
      <c r="D90" s="34" t="s">
        <v>352</v>
      </c>
      <c r="E90" s="34" t="s">
        <v>352</v>
      </c>
      <c r="F90" s="34" t="s">
        <v>353</v>
      </c>
      <c r="G90" s="34" t="s">
        <v>354</v>
      </c>
      <c r="H90" s="20" t="s">
        <v>355</v>
      </c>
      <c r="I90" s="20" t="s">
        <v>355</v>
      </c>
      <c r="J90" s="26" t="s">
        <v>34</v>
      </c>
      <c r="K90" s="26">
        <v>0</v>
      </c>
      <c r="L90" s="19">
        <v>230000000</v>
      </c>
      <c r="M90" s="22" t="s">
        <v>27</v>
      </c>
      <c r="N90" s="26" t="s">
        <v>124</v>
      </c>
      <c r="O90" s="35" t="s">
        <v>256</v>
      </c>
      <c r="P90" s="36" t="s">
        <v>257</v>
      </c>
      <c r="Q90" s="37" t="s">
        <v>339</v>
      </c>
      <c r="R90" s="20" t="s">
        <v>259</v>
      </c>
      <c r="S90" s="28">
        <v>839</v>
      </c>
      <c r="T90" s="30" t="s">
        <v>340</v>
      </c>
      <c r="U90" s="38">
        <v>18</v>
      </c>
      <c r="V90" s="39">
        <v>207645</v>
      </c>
      <c r="W90" s="77">
        <v>3737610</v>
      </c>
      <c r="X90" s="77">
        <f t="shared" si="5"/>
        <v>4186123.2</v>
      </c>
      <c r="Y90" s="26"/>
      <c r="Z90" s="28">
        <v>2015</v>
      </c>
      <c r="AA90" s="100" t="s">
        <v>530</v>
      </c>
    </row>
    <row r="91" spans="1:27" ht="76.5" outlineLevel="2">
      <c r="A91" s="19" t="s">
        <v>356</v>
      </c>
      <c r="B91" s="20" t="s">
        <v>26</v>
      </c>
      <c r="C91" s="26" t="s">
        <v>357</v>
      </c>
      <c r="D91" s="34" t="s">
        <v>358</v>
      </c>
      <c r="E91" s="34" t="s">
        <v>359</v>
      </c>
      <c r="F91" s="34" t="s">
        <v>360</v>
      </c>
      <c r="G91" s="34"/>
      <c r="H91" s="20" t="s">
        <v>361</v>
      </c>
      <c r="I91" s="20" t="s">
        <v>361</v>
      </c>
      <c r="J91" s="26" t="s">
        <v>31</v>
      </c>
      <c r="K91" s="26">
        <v>0</v>
      </c>
      <c r="L91" s="19">
        <v>230000000</v>
      </c>
      <c r="M91" s="22" t="s">
        <v>27</v>
      </c>
      <c r="N91" s="26" t="s">
        <v>124</v>
      </c>
      <c r="O91" s="35" t="s">
        <v>256</v>
      </c>
      <c r="P91" s="36" t="s">
        <v>257</v>
      </c>
      <c r="Q91" s="37" t="s">
        <v>276</v>
      </c>
      <c r="R91" s="20" t="s">
        <v>259</v>
      </c>
      <c r="S91" s="28">
        <v>839</v>
      </c>
      <c r="T91" s="30" t="s">
        <v>340</v>
      </c>
      <c r="U91" s="38">
        <v>9</v>
      </c>
      <c r="V91" s="39">
        <v>165178.57</v>
      </c>
      <c r="W91" s="77">
        <v>1486607.1300000001</v>
      </c>
      <c r="X91" s="77">
        <f t="shared" si="5"/>
        <v>1664999.9856000002</v>
      </c>
      <c r="Y91" s="26"/>
      <c r="Z91" s="28">
        <v>2015</v>
      </c>
      <c r="AA91" s="100" t="s">
        <v>530</v>
      </c>
    </row>
    <row r="92" spans="1:27" ht="38.25" outlineLevel="2">
      <c r="A92" s="19" t="s">
        <v>362</v>
      </c>
      <c r="B92" s="20" t="s">
        <v>26</v>
      </c>
      <c r="C92" s="26" t="s">
        <v>363</v>
      </c>
      <c r="D92" s="34" t="s">
        <v>364</v>
      </c>
      <c r="E92" s="34"/>
      <c r="F92" s="34" t="s">
        <v>365</v>
      </c>
      <c r="G92" s="34"/>
      <c r="H92" s="20" t="s">
        <v>364</v>
      </c>
      <c r="I92" s="20" t="s">
        <v>364</v>
      </c>
      <c r="J92" s="26" t="s">
        <v>31</v>
      </c>
      <c r="K92" s="26">
        <v>0</v>
      </c>
      <c r="L92" s="19">
        <v>230000000</v>
      </c>
      <c r="M92" s="22" t="s">
        <v>27</v>
      </c>
      <c r="N92" s="26" t="s">
        <v>124</v>
      </c>
      <c r="O92" s="35" t="s">
        <v>256</v>
      </c>
      <c r="P92" s="36" t="s">
        <v>257</v>
      </c>
      <c r="Q92" s="37" t="s">
        <v>258</v>
      </c>
      <c r="R92" s="20" t="s">
        <v>259</v>
      </c>
      <c r="S92" s="28">
        <v>796</v>
      </c>
      <c r="T92" s="30" t="s">
        <v>260</v>
      </c>
      <c r="U92" s="38">
        <v>20</v>
      </c>
      <c r="V92" s="39">
        <v>50178.57</v>
      </c>
      <c r="W92" s="77">
        <v>1003571.4</v>
      </c>
      <c r="X92" s="77">
        <f t="shared" si="5"/>
        <v>1123999.9680000001</v>
      </c>
      <c r="Y92" s="26"/>
      <c r="Z92" s="28">
        <v>2015</v>
      </c>
      <c r="AA92" s="100" t="s">
        <v>530</v>
      </c>
    </row>
    <row r="93" spans="1:27" ht="38.25" outlineLevel="2">
      <c r="A93" s="19" t="s">
        <v>366</v>
      </c>
      <c r="B93" s="20" t="s">
        <v>26</v>
      </c>
      <c r="C93" s="26" t="s">
        <v>335</v>
      </c>
      <c r="D93" s="34" t="s">
        <v>336</v>
      </c>
      <c r="E93" s="34"/>
      <c r="F93" s="34" t="s">
        <v>337</v>
      </c>
      <c r="G93" s="34"/>
      <c r="H93" s="20" t="s">
        <v>367</v>
      </c>
      <c r="I93" s="20" t="s">
        <v>367</v>
      </c>
      <c r="J93" s="26" t="s">
        <v>34</v>
      </c>
      <c r="K93" s="26">
        <v>0</v>
      </c>
      <c r="L93" s="19">
        <v>230000000</v>
      </c>
      <c r="M93" s="22" t="s">
        <v>27</v>
      </c>
      <c r="N93" s="26" t="s">
        <v>124</v>
      </c>
      <c r="O93" s="35" t="s">
        <v>256</v>
      </c>
      <c r="P93" s="36" t="s">
        <v>257</v>
      </c>
      <c r="Q93" s="37" t="s">
        <v>339</v>
      </c>
      <c r="R93" s="20" t="s">
        <v>259</v>
      </c>
      <c r="S93" s="28">
        <v>839</v>
      </c>
      <c r="T93" s="30" t="s">
        <v>340</v>
      </c>
      <c r="U93" s="38">
        <v>8</v>
      </c>
      <c r="V93" s="39">
        <v>1517857.14</v>
      </c>
      <c r="W93" s="77">
        <v>12142857.119999999</v>
      </c>
      <c r="X93" s="77">
        <f t="shared" si="5"/>
        <v>13599999.974400001</v>
      </c>
      <c r="Y93" s="26"/>
      <c r="Z93" s="28">
        <v>2015</v>
      </c>
      <c r="AA93" s="100" t="s">
        <v>530</v>
      </c>
    </row>
    <row r="94" spans="1:27" ht="51" outlineLevel="2">
      <c r="A94" s="19" t="s">
        <v>368</v>
      </c>
      <c r="B94" s="20" t="s">
        <v>26</v>
      </c>
      <c r="C94" s="26" t="s">
        <v>369</v>
      </c>
      <c r="D94" s="34" t="s">
        <v>370</v>
      </c>
      <c r="E94" s="34" t="s">
        <v>371</v>
      </c>
      <c r="F94" s="34" t="s">
        <v>372</v>
      </c>
      <c r="G94" s="34"/>
      <c r="H94" s="20" t="s">
        <v>373</v>
      </c>
      <c r="I94" s="20" t="s">
        <v>374</v>
      </c>
      <c r="J94" s="26" t="s">
        <v>34</v>
      </c>
      <c r="K94" s="26">
        <v>0</v>
      </c>
      <c r="L94" s="19">
        <v>230000000</v>
      </c>
      <c r="M94" s="22" t="s">
        <v>27</v>
      </c>
      <c r="N94" s="26" t="s">
        <v>124</v>
      </c>
      <c r="O94" s="35" t="s">
        <v>256</v>
      </c>
      <c r="P94" s="36" t="s">
        <v>257</v>
      </c>
      <c r="Q94" s="37" t="s">
        <v>349</v>
      </c>
      <c r="R94" s="20" t="s">
        <v>259</v>
      </c>
      <c r="S94" s="28">
        <v>796</v>
      </c>
      <c r="T94" s="30" t="s">
        <v>260</v>
      </c>
      <c r="U94" s="38">
        <v>2</v>
      </c>
      <c r="V94" s="39">
        <v>1320000</v>
      </c>
      <c r="W94" s="77">
        <v>2640000</v>
      </c>
      <c r="X94" s="77">
        <f t="shared" si="5"/>
        <v>2956800.0000000005</v>
      </c>
      <c r="Y94" s="26"/>
      <c r="Z94" s="28">
        <v>2015</v>
      </c>
      <c r="AA94" s="100" t="s">
        <v>530</v>
      </c>
    </row>
    <row r="95" spans="1:27" ht="38.25" outlineLevel="2">
      <c r="A95" s="19" t="s">
        <v>375</v>
      </c>
      <c r="B95" s="20" t="s">
        <v>26</v>
      </c>
      <c r="C95" s="26" t="s">
        <v>376</v>
      </c>
      <c r="D95" s="34" t="s">
        <v>377</v>
      </c>
      <c r="E95" s="34" t="s">
        <v>377</v>
      </c>
      <c r="F95" s="34" t="s">
        <v>378</v>
      </c>
      <c r="G95" s="34"/>
      <c r="H95" s="20" t="s">
        <v>379</v>
      </c>
      <c r="I95" s="20" t="s">
        <v>379</v>
      </c>
      <c r="J95" s="26" t="s">
        <v>34</v>
      </c>
      <c r="K95" s="26">
        <v>0</v>
      </c>
      <c r="L95" s="19">
        <v>230000000</v>
      </c>
      <c r="M95" s="22" t="s">
        <v>27</v>
      </c>
      <c r="N95" s="26" t="s">
        <v>124</v>
      </c>
      <c r="O95" s="35" t="s">
        <v>256</v>
      </c>
      <c r="P95" s="36" t="s">
        <v>257</v>
      </c>
      <c r="Q95" s="37" t="s">
        <v>349</v>
      </c>
      <c r="R95" s="20" t="s">
        <v>259</v>
      </c>
      <c r="S95" s="28">
        <v>796</v>
      </c>
      <c r="T95" s="30" t="s">
        <v>260</v>
      </c>
      <c r="U95" s="38">
        <v>5</v>
      </c>
      <c r="V95" s="39">
        <v>467661.86</v>
      </c>
      <c r="W95" s="77">
        <v>2338309.2999999998</v>
      </c>
      <c r="X95" s="77">
        <f t="shared" si="5"/>
        <v>2618906.4160000002</v>
      </c>
      <c r="Y95" s="26"/>
      <c r="Z95" s="28">
        <v>2015</v>
      </c>
      <c r="AA95" s="100" t="s">
        <v>530</v>
      </c>
    </row>
    <row r="96" spans="1:27" ht="89.25" outlineLevel="2">
      <c r="A96" s="19" t="s">
        <v>380</v>
      </c>
      <c r="B96" s="20" t="s">
        <v>26</v>
      </c>
      <c r="C96" s="26" t="s">
        <v>381</v>
      </c>
      <c r="D96" s="34" t="s">
        <v>382</v>
      </c>
      <c r="E96" s="34" t="s">
        <v>383</v>
      </c>
      <c r="F96" s="34" t="s">
        <v>384</v>
      </c>
      <c r="G96" s="34" t="s">
        <v>385</v>
      </c>
      <c r="H96" s="20" t="s">
        <v>386</v>
      </c>
      <c r="I96" s="20" t="s">
        <v>387</v>
      </c>
      <c r="J96" s="26" t="s">
        <v>34</v>
      </c>
      <c r="K96" s="26">
        <v>0</v>
      </c>
      <c r="L96" s="19">
        <v>230000000</v>
      </c>
      <c r="M96" s="22" t="s">
        <v>27</v>
      </c>
      <c r="N96" s="26" t="s">
        <v>124</v>
      </c>
      <c r="O96" s="35" t="s">
        <v>256</v>
      </c>
      <c r="P96" s="36" t="s">
        <v>257</v>
      </c>
      <c r="Q96" s="37" t="s">
        <v>349</v>
      </c>
      <c r="R96" s="20" t="s">
        <v>259</v>
      </c>
      <c r="S96" s="28">
        <v>796</v>
      </c>
      <c r="T96" s="30" t="s">
        <v>260</v>
      </c>
      <c r="U96" s="38">
        <v>27</v>
      </c>
      <c r="V96" s="39">
        <v>47502.67</v>
      </c>
      <c r="W96" s="77">
        <v>1282572.0899999999</v>
      </c>
      <c r="X96" s="77">
        <f t="shared" si="5"/>
        <v>1436480.7408</v>
      </c>
      <c r="Y96" s="26"/>
      <c r="Z96" s="28">
        <v>2015</v>
      </c>
      <c r="AA96" s="100" t="s">
        <v>530</v>
      </c>
    </row>
    <row r="97" spans="1:27" ht="38.25" outlineLevel="2">
      <c r="A97" s="19" t="s">
        <v>388</v>
      </c>
      <c r="B97" s="20" t="s">
        <v>26</v>
      </c>
      <c r="C97" s="26" t="s">
        <v>376</v>
      </c>
      <c r="D97" s="34" t="s">
        <v>377</v>
      </c>
      <c r="E97" s="34" t="s">
        <v>377</v>
      </c>
      <c r="F97" s="34" t="s">
        <v>378</v>
      </c>
      <c r="G97" s="34"/>
      <c r="H97" s="20" t="s">
        <v>389</v>
      </c>
      <c r="I97" s="20" t="s">
        <v>389</v>
      </c>
      <c r="J97" s="26" t="s">
        <v>34</v>
      </c>
      <c r="K97" s="26">
        <v>0</v>
      </c>
      <c r="L97" s="19">
        <v>230000000</v>
      </c>
      <c r="M97" s="22" t="s">
        <v>27</v>
      </c>
      <c r="N97" s="26" t="s">
        <v>124</v>
      </c>
      <c r="O97" s="35" t="s">
        <v>256</v>
      </c>
      <c r="P97" s="36" t="s">
        <v>257</v>
      </c>
      <c r="Q97" s="37" t="s">
        <v>349</v>
      </c>
      <c r="R97" s="20" t="s">
        <v>259</v>
      </c>
      <c r="S97" s="28">
        <v>796</v>
      </c>
      <c r="T97" s="30" t="s">
        <v>260</v>
      </c>
      <c r="U97" s="38">
        <v>7</v>
      </c>
      <c r="V97" s="39">
        <v>829250</v>
      </c>
      <c r="W97" s="77">
        <v>5804750</v>
      </c>
      <c r="X97" s="77">
        <f t="shared" si="5"/>
        <v>6501320.0000000009</v>
      </c>
      <c r="Y97" s="26"/>
      <c r="Z97" s="28">
        <v>2015</v>
      </c>
      <c r="AA97" s="100" t="s">
        <v>530</v>
      </c>
    </row>
    <row r="98" spans="1:27" ht="38.25" outlineLevel="2">
      <c r="A98" s="19" t="s">
        <v>390</v>
      </c>
      <c r="B98" s="20" t="s">
        <v>26</v>
      </c>
      <c r="C98" s="26" t="s">
        <v>376</v>
      </c>
      <c r="D98" s="34" t="s">
        <v>377</v>
      </c>
      <c r="E98" s="34" t="s">
        <v>377</v>
      </c>
      <c r="F98" s="34" t="s">
        <v>378</v>
      </c>
      <c r="G98" s="34"/>
      <c r="H98" s="20" t="s">
        <v>391</v>
      </c>
      <c r="I98" s="20" t="s">
        <v>391</v>
      </c>
      <c r="J98" s="26" t="s">
        <v>34</v>
      </c>
      <c r="K98" s="26">
        <v>0</v>
      </c>
      <c r="L98" s="19">
        <v>230000000</v>
      </c>
      <c r="M98" s="22" t="s">
        <v>27</v>
      </c>
      <c r="N98" s="26" t="s">
        <v>124</v>
      </c>
      <c r="O98" s="35" t="s">
        <v>256</v>
      </c>
      <c r="P98" s="36" t="s">
        <v>257</v>
      </c>
      <c r="Q98" s="37" t="s">
        <v>349</v>
      </c>
      <c r="R98" s="20" t="s">
        <v>259</v>
      </c>
      <c r="S98" s="28">
        <v>796</v>
      </c>
      <c r="T98" s="30" t="s">
        <v>260</v>
      </c>
      <c r="U98" s="38">
        <v>11</v>
      </c>
      <c r="V98" s="39">
        <v>703125</v>
      </c>
      <c r="W98" s="77">
        <v>7734375</v>
      </c>
      <c r="X98" s="77">
        <f t="shared" si="5"/>
        <v>8662500</v>
      </c>
      <c r="Y98" s="26"/>
      <c r="Z98" s="28">
        <v>2015</v>
      </c>
      <c r="AA98" s="100" t="s">
        <v>530</v>
      </c>
    </row>
    <row r="99" spans="1:27" ht="89.25" outlineLevel="2">
      <c r="A99" s="19" t="s">
        <v>392</v>
      </c>
      <c r="B99" s="20" t="s">
        <v>26</v>
      </c>
      <c r="C99" s="26" t="s">
        <v>381</v>
      </c>
      <c r="D99" s="34" t="s">
        <v>382</v>
      </c>
      <c r="E99" s="34" t="s">
        <v>383</v>
      </c>
      <c r="F99" s="34" t="s">
        <v>384</v>
      </c>
      <c r="G99" s="34" t="s">
        <v>385</v>
      </c>
      <c r="H99" s="20" t="s">
        <v>393</v>
      </c>
      <c r="I99" s="20" t="s">
        <v>393</v>
      </c>
      <c r="J99" s="26" t="s">
        <v>34</v>
      </c>
      <c r="K99" s="26">
        <v>0</v>
      </c>
      <c r="L99" s="19">
        <v>230000000</v>
      </c>
      <c r="M99" s="22" t="s">
        <v>27</v>
      </c>
      <c r="N99" s="26" t="s">
        <v>124</v>
      </c>
      <c r="O99" s="35" t="s">
        <v>256</v>
      </c>
      <c r="P99" s="36" t="s">
        <v>257</v>
      </c>
      <c r="Q99" s="37" t="s">
        <v>349</v>
      </c>
      <c r="R99" s="20" t="s">
        <v>259</v>
      </c>
      <c r="S99" s="28">
        <v>796</v>
      </c>
      <c r="T99" s="30" t="s">
        <v>260</v>
      </c>
      <c r="U99" s="38">
        <v>1</v>
      </c>
      <c r="V99" s="39">
        <v>1785714.28</v>
      </c>
      <c r="W99" s="77">
        <v>1785714.28</v>
      </c>
      <c r="X99" s="77">
        <f t="shared" si="5"/>
        <v>1999999.9936000002</v>
      </c>
      <c r="Y99" s="26"/>
      <c r="Z99" s="28">
        <v>2015</v>
      </c>
      <c r="AA99" s="100" t="s">
        <v>530</v>
      </c>
    </row>
    <row r="100" spans="1:27" ht="89.25" outlineLevel="2">
      <c r="A100" s="19" t="s">
        <v>394</v>
      </c>
      <c r="B100" s="20" t="s">
        <v>26</v>
      </c>
      <c r="C100" s="26" t="s">
        <v>381</v>
      </c>
      <c r="D100" s="34" t="s">
        <v>382</v>
      </c>
      <c r="E100" s="34" t="s">
        <v>383</v>
      </c>
      <c r="F100" s="34" t="s">
        <v>384</v>
      </c>
      <c r="G100" s="34" t="s">
        <v>385</v>
      </c>
      <c r="H100" s="20" t="s">
        <v>395</v>
      </c>
      <c r="I100" s="20" t="s">
        <v>396</v>
      </c>
      <c r="J100" s="26" t="s">
        <v>34</v>
      </c>
      <c r="K100" s="26">
        <v>0</v>
      </c>
      <c r="L100" s="19">
        <v>230000000</v>
      </c>
      <c r="M100" s="22" t="s">
        <v>27</v>
      </c>
      <c r="N100" s="26" t="s">
        <v>124</v>
      </c>
      <c r="O100" s="35" t="s">
        <v>256</v>
      </c>
      <c r="P100" s="36" t="s">
        <v>257</v>
      </c>
      <c r="Q100" s="37" t="s">
        <v>349</v>
      </c>
      <c r="R100" s="20" t="s">
        <v>259</v>
      </c>
      <c r="S100" s="28">
        <v>796</v>
      </c>
      <c r="T100" s="30" t="s">
        <v>260</v>
      </c>
      <c r="U100" s="38">
        <v>45</v>
      </c>
      <c r="V100" s="39">
        <v>58035.71</v>
      </c>
      <c r="W100" s="77">
        <v>2611606.9500000002</v>
      </c>
      <c r="X100" s="77">
        <f t="shared" si="5"/>
        <v>2924999.7840000005</v>
      </c>
      <c r="Y100" s="26"/>
      <c r="Z100" s="28">
        <v>2015</v>
      </c>
      <c r="AA100" s="100" t="s">
        <v>530</v>
      </c>
    </row>
    <row r="101" spans="1:27" ht="89.25" outlineLevel="2">
      <c r="A101" s="19" t="s">
        <v>397</v>
      </c>
      <c r="B101" s="20" t="s">
        <v>26</v>
      </c>
      <c r="C101" s="26" t="s">
        <v>381</v>
      </c>
      <c r="D101" s="34" t="s">
        <v>382</v>
      </c>
      <c r="E101" s="34" t="s">
        <v>383</v>
      </c>
      <c r="F101" s="34" t="s">
        <v>384</v>
      </c>
      <c r="G101" s="34" t="s">
        <v>385</v>
      </c>
      <c r="H101" s="20" t="s">
        <v>398</v>
      </c>
      <c r="I101" s="20" t="s">
        <v>399</v>
      </c>
      <c r="J101" s="26" t="s">
        <v>34</v>
      </c>
      <c r="K101" s="26">
        <v>0</v>
      </c>
      <c r="L101" s="19">
        <v>230000000</v>
      </c>
      <c r="M101" s="22" t="s">
        <v>27</v>
      </c>
      <c r="N101" s="26" t="s">
        <v>124</v>
      </c>
      <c r="O101" s="35" t="s">
        <v>256</v>
      </c>
      <c r="P101" s="36" t="s">
        <v>257</v>
      </c>
      <c r="Q101" s="37" t="s">
        <v>349</v>
      </c>
      <c r="R101" s="20" t="s">
        <v>259</v>
      </c>
      <c r="S101" s="28">
        <v>796</v>
      </c>
      <c r="T101" s="30" t="s">
        <v>260</v>
      </c>
      <c r="U101" s="38">
        <v>4</v>
      </c>
      <c r="V101" s="39">
        <v>1353035.71</v>
      </c>
      <c r="W101" s="77">
        <v>5412142.8399999999</v>
      </c>
      <c r="X101" s="77">
        <f t="shared" si="5"/>
        <v>6061599.9808</v>
      </c>
      <c r="Y101" s="26"/>
      <c r="Z101" s="28">
        <v>2015</v>
      </c>
      <c r="AA101" s="100" t="s">
        <v>530</v>
      </c>
    </row>
    <row r="102" spans="1:27" ht="38.25" outlineLevel="2">
      <c r="A102" s="19" t="s">
        <v>400</v>
      </c>
      <c r="B102" s="20" t="s">
        <v>26</v>
      </c>
      <c r="C102" s="26" t="s">
        <v>376</v>
      </c>
      <c r="D102" s="34" t="s">
        <v>377</v>
      </c>
      <c r="E102" s="34" t="s">
        <v>377</v>
      </c>
      <c r="F102" s="34" t="s">
        <v>378</v>
      </c>
      <c r="G102" s="34"/>
      <c r="H102" s="20" t="s">
        <v>401</v>
      </c>
      <c r="I102" s="20" t="s">
        <v>401</v>
      </c>
      <c r="J102" s="26" t="s">
        <v>34</v>
      </c>
      <c r="K102" s="26">
        <v>0</v>
      </c>
      <c r="L102" s="19">
        <v>230000000</v>
      </c>
      <c r="M102" s="22" t="s">
        <v>27</v>
      </c>
      <c r="N102" s="26" t="s">
        <v>124</v>
      </c>
      <c r="O102" s="35" t="s">
        <v>256</v>
      </c>
      <c r="P102" s="36" t="s">
        <v>257</v>
      </c>
      <c r="Q102" s="37" t="s">
        <v>349</v>
      </c>
      <c r="R102" s="20" t="s">
        <v>259</v>
      </c>
      <c r="S102" s="28">
        <v>796</v>
      </c>
      <c r="T102" s="30" t="s">
        <v>260</v>
      </c>
      <c r="U102" s="38">
        <v>6</v>
      </c>
      <c r="V102" s="39">
        <v>524522.93000000005</v>
      </c>
      <c r="W102" s="77">
        <v>3147137.58</v>
      </c>
      <c r="X102" s="77">
        <f t="shared" si="5"/>
        <v>3524794.0896000005</v>
      </c>
      <c r="Y102" s="26"/>
      <c r="Z102" s="28">
        <v>2015</v>
      </c>
      <c r="AA102" s="100" t="s">
        <v>530</v>
      </c>
    </row>
    <row r="103" spans="1:27" ht="63.75" outlineLevel="2">
      <c r="A103" s="19" t="s">
        <v>402</v>
      </c>
      <c r="B103" s="20" t="s">
        <v>26</v>
      </c>
      <c r="C103" s="26" t="s">
        <v>321</v>
      </c>
      <c r="D103" s="34" t="s">
        <v>317</v>
      </c>
      <c r="E103" s="34"/>
      <c r="F103" s="34" t="s">
        <v>322</v>
      </c>
      <c r="G103" s="34"/>
      <c r="H103" s="20" t="s">
        <v>403</v>
      </c>
      <c r="I103" s="20" t="s">
        <v>404</v>
      </c>
      <c r="J103" s="26" t="s">
        <v>31</v>
      </c>
      <c r="K103" s="26">
        <v>0</v>
      </c>
      <c r="L103" s="19">
        <v>230000000</v>
      </c>
      <c r="M103" s="22" t="s">
        <v>27</v>
      </c>
      <c r="N103" s="26" t="s">
        <v>124</v>
      </c>
      <c r="O103" s="35" t="s">
        <v>256</v>
      </c>
      <c r="P103" s="36" t="s">
        <v>257</v>
      </c>
      <c r="Q103" s="37" t="s">
        <v>269</v>
      </c>
      <c r="R103" s="20" t="s">
        <v>259</v>
      </c>
      <c r="S103" s="28">
        <v>796</v>
      </c>
      <c r="T103" s="30" t="s">
        <v>260</v>
      </c>
      <c r="U103" s="38">
        <v>6</v>
      </c>
      <c r="V103" s="39">
        <v>42985.94</v>
      </c>
      <c r="W103" s="77">
        <v>257915.64</v>
      </c>
      <c r="X103" s="77">
        <f t="shared" si="5"/>
        <v>288865.51680000004</v>
      </c>
      <c r="Y103" s="26"/>
      <c r="Z103" s="28">
        <v>2015</v>
      </c>
      <c r="AA103" s="100" t="s">
        <v>530</v>
      </c>
    </row>
    <row r="104" spans="1:27" ht="38.25" outlineLevel="2">
      <c r="A104" s="19" t="s">
        <v>405</v>
      </c>
      <c r="B104" s="20" t="s">
        <v>26</v>
      </c>
      <c r="C104" s="26" t="s">
        <v>406</v>
      </c>
      <c r="D104" s="34" t="s">
        <v>407</v>
      </c>
      <c r="E104" s="34"/>
      <c r="F104" s="34" t="s">
        <v>408</v>
      </c>
      <c r="G104" s="34"/>
      <c r="H104" s="20" t="s">
        <v>409</v>
      </c>
      <c r="I104" s="20" t="s">
        <v>409</v>
      </c>
      <c r="J104" s="26" t="s">
        <v>31</v>
      </c>
      <c r="K104" s="26">
        <v>0</v>
      </c>
      <c r="L104" s="19">
        <v>230000000</v>
      </c>
      <c r="M104" s="22" t="s">
        <v>27</v>
      </c>
      <c r="N104" s="26" t="s">
        <v>124</v>
      </c>
      <c r="O104" s="35" t="s">
        <v>256</v>
      </c>
      <c r="P104" s="36" t="s">
        <v>257</v>
      </c>
      <c r="Q104" s="37" t="s">
        <v>269</v>
      </c>
      <c r="R104" s="20" t="s">
        <v>259</v>
      </c>
      <c r="S104" s="28">
        <v>796</v>
      </c>
      <c r="T104" s="30" t="s">
        <v>260</v>
      </c>
      <c r="U104" s="38">
        <v>1</v>
      </c>
      <c r="V104" s="39">
        <v>875000</v>
      </c>
      <c r="W104" s="77">
        <v>875000</v>
      </c>
      <c r="X104" s="77">
        <f t="shared" si="5"/>
        <v>980000.00000000012</v>
      </c>
      <c r="Y104" s="26"/>
      <c r="Z104" s="28">
        <v>2015</v>
      </c>
      <c r="AA104" s="100" t="s">
        <v>530</v>
      </c>
    </row>
    <row r="105" spans="1:27" ht="51" outlineLevel="2">
      <c r="A105" s="19" t="s">
        <v>410</v>
      </c>
      <c r="B105" s="20" t="s">
        <v>26</v>
      </c>
      <c r="C105" s="26" t="s">
        <v>369</v>
      </c>
      <c r="D105" s="34" t="s">
        <v>370</v>
      </c>
      <c r="E105" s="34" t="s">
        <v>371</v>
      </c>
      <c r="F105" s="34" t="s">
        <v>372</v>
      </c>
      <c r="G105" s="34"/>
      <c r="H105" s="20" t="s">
        <v>411</v>
      </c>
      <c r="I105" s="20" t="s">
        <v>412</v>
      </c>
      <c r="J105" s="26" t="s">
        <v>34</v>
      </c>
      <c r="K105" s="26">
        <v>0</v>
      </c>
      <c r="L105" s="19">
        <v>230000000</v>
      </c>
      <c r="M105" s="22" t="s">
        <v>27</v>
      </c>
      <c r="N105" s="26" t="s">
        <v>124</v>
      </c>
      <c r="O105" s="35" t="s">
        <v>256</v>
      </c>
      <c r="P105" s="36" t="s">
        <v>257</v>
      </c>
      <c r="Q105" s="37" t="s">
        <v>349</v>
      </c>
      <c r="R105" s="20" t="s">
        <v>259</v>
      </c>
      <c r="S105" s="28">
        <v>796</v>
      </c>
      <c r="T105" s="30" t="s">
        <v>260</v>
      </c>
      <c r="U105" s="38">
        <v>75</v>
      </c>
      <c r="V105" s="39">
        <v>51785.71</v>
      </c>
      <c r="W105" s="77">
        <v>3883928.25</v>
      </c>
      <c r="X105" s="77">
        <f t="shared" si="5"/>
        <v>4349999.6400000006</v>
      </c>
      <c r="Y105" s="26"/>
      <c r="Z105" s="28">
        <v>2015</v>
      </c>
      <c r="AA105" s="100" t="s">
        <v>530</v>
      </c>
    </row>
    <row r="106" spans="1:27" ht="51" outlineLevel="2">
      <c r="A106" s="19" t="s">
        <v>413</v>
      </c>
      <c r="B106" s="20" t="s">
        <v>26</v>
      </c>
      <c r="C106" s="26" t="s">
        <v>369</v>
      </c>
      <c r="D106" s="34" t="s">
        <v>370</v>
      </c>
      <c r="E106" s="34" t="s">
        <v>371</v>
      </c>
      <c r="F106" s="34" t="s">
        <v>372</v>
      </c>
      <c r="G106" s="34"/>
      <c r="H106" s="20" t="s">
        <v>414</v>
      </c>
      <c r="I106" s="20" t="s">
        <v>415</v>
      </c>
      <c r="J106" s="26" t="s">
        <v>34</v>
      </c>
      <c r="K106" s="26">
        <v>0</v>
      </c>
      <c r="L106" s="19">
        <v>230000000</v>
      </c>
      <c r="M106" s="22" t="s">
        <v>27</v>
      </c>
      <c r="N106" s="26" t="s">
        <v>124</v>
      </c>
      <c r="O106" s="35" t="s">
        <v>256</v>
      </c>
      <c r="P106" s="36" t="s">
        <v>257</v>
      </c>
      <c r="Q106" s="37" t="s">
        <v>349</v>
      </c>
      <c r="R106" s="20" t="s">
        <v>259</v>
      </c>
      <c r="S106" s="28">
        <v>796</v>
      </c>
      <c r="T106" s="30" t="s">
        <v>260</v>
      </c>
      <c r="U106" s="38">
        <v>1</v>
      </c>
      <c r="V106" s="39">
        <v>3687500</v>
      </c>
      <c r="W106" s="77">
        <v>3687500</v>
      </c>
      <c r="X106" s="77">
        <f t="shared" si="5"/>
        <v>4130000.0000000005</v>
      </c>
      <c r="Y106" s="26"/>
      <c r="Z106" s="28">
        <v>2015</v>
      </c>
      <c r="AA106" s="100" t="s">
        <v>532</v>
      </c>
    </row>
    <row r="107" spans="1:27" ht="38.25" outlineLevel="2">
      <c r="A107" s="19" t="s">
        <v>416</v>
      </c>
      <c r="B107" s="20" t="s">
        <v>26</v>
      </c>
      <c r="C107" s="26" t="s">
        <v>406</v>
      </c>
      <c r="D107" s="34" t="s">
        <v>407</v>
      </c>
      <c r="E107" s="34"/>
      <c r="F107" s="34" t="s">
        <v>408</v>
      </c>
      <c r="G107" s="34"/>
      <c r="H107" s="20" t="s">
        <v>417</v>
      </c>
      <c r="I107" s="20" t="s">
        <v>417</v>
      </c>
      <c r="J107" s="26" t="s">
        <v>53</v>
      </c>
      <c r="K107" s="26">
        <v>0</v>
      </c>
      <c r="L107" s="19">
        <v>230000000</v>
      </c>
      <c r="M107" s="22" t="s">
        <v>27</v>
      </c>
      <c r="N107" s="26" t="s">
        <v>124</v>
      </c>
      <c r="O107" s="35" t="s">
        <v>256</v>
      </c>
      <c r="P107" s="36" t="s">
        <v>257</v>
      </c>
      <c r="Q107" s="37" t="s">
        <v>258</v>
      </c>
      <c r="R107" s="20" t="s">
        <v>259</v>
      </c>
      <c r="S107" s="28">
        <v>796</v>
      </c>
      <c r="T107" s="30" t="s">
        <v>260</v>
      </c>
      <c r="U107" s="38">
        <v>14</v>
      </c>
      <c r="V107" s="39">
        <v>43000</v>
      </c>
      <c r="W107" s="77">
        <v>602000</v>
      </c>
      <c r="X107" s="77">
        <f t="shared" si="5"/>
        <v>674240.00000000012</v>
      </c>
      <c r="Y107" s="26"/>
      <c r="Z107" s="28">
        <v>2015</v>
      </c>
      <c r="AA107" s="100" t="s">
        <v>530</v>
      </c>
    </row>
    <row r="108" spans="1:27" ht="38.25" outlineLevel="2">
      <c r="A108" s="19" t="s">
        <v>418</v>
      </c>
      <c r="B108" s="20" t="s">
        <v>26</v>
      </c>
      <c r="C108" s="26" t="s">
        <v>419</v>
      </c>
      <c r="D108" s="34" t="s">
        <v>420</v>
      </c>
      <c r="E108" s="34" t="s">
        <v>421</v>
      </c>
      <c r="F108" s="34" t="s">
        <v>422</v>
      </c>
      <c r="G108" s="34" t="s">
        <v>423</v>
      </c>
      <c r="H108" s="20" t="s">
        <v>424</v>
      </c>
      <c r="I108" s="20" t="s">
        <v>425</v>
      </c>
      <c r="J108" s="26" t="s">
        <v>53</v>
      </c>
      <c r="K108" s="26">
        <v>0</v>
      </c>
      <c r="L108" s="19">
        <v>230000000</v>
      </c>
      <c r="M108" s="22" t="s">
        <v>27</v>
      </c>
      <c r="N108" s="26" t="s">
        <v>124</v>
      </c>
      <c r="O108" s="35" t="s">
        <v>256</v>
      </c>
      <c r="P108" s="36" t="s">
        <v>257</v>
      </c>
      <c r="Q108" s="37" t="s">
        <v>258</v>
      </c>
      <c r="R108" s="20" t="s">
        <v>259</v>
      </c>
      <c r="S108" s="28">
        <v>796</v>
      </c>
      <c r="T108" s="30" t="s">
        <v>426</v>
      </c>
      <c r="U108" s="38">
        <v>9</v>
      </c>
      <c r="V108" s="39">
        <v>13000</v>
      </c>
      <c r="W108" s="77">
        <v>117000</v>
      </c>
      <c r="X108" s="77">
        <f t="shared" si="5"/>
        <v>131040.00000000001</v>
      </c>
      <c r="Y108" s="26"/>
      <c r="Z108" s="28">
        <v>2015</v>
      </c>
      <c r="AA108" s="100" t="s">
        <v>530</v>
      </c>
    </row>
    <row r="109" spans="1:27" ht="38.25" outlineLevel="2">
      <c r="A109" s="19" t="s">
        <v>427</v>
      </c>
      <c r="B109" s="20" t="s">
        <v>26</v>
      </c>
      <c r="C109" s="26" t="s">
        <v>428</v>
      </c>
      <c r="D109" s="34" t="s">
        <v>429</v>
      </c>
      <c r="E109" s="34"/>
      <c r="F109" s="34" t="s">
        <v>430</v>
      </c>
      <c r="G109" s="34"/>
      <c r="H109" s="20" t="s">
        <v>431</v>
      </c>
      <c r="I109" s="20" t="s">
        <v>432</v>
      </c>
      <c r="J109" s="26" t="s">
        <v>53</v>
      </c>
      <c r="K109" s="26">
        <v>0</v>
      </c>
      <c r="L109" s="19">
        <v>230000000</v>
      </c>
      <c r="M109" s="22" t="s">
        <v>27</v>
      </c>
      <c r="N109" s="26" t="s">
        <v>124</v>
      </c>
      <c r="O109" s="35" t="s">
        <v>256</v>
      </c>
      <c r="P109" s="36" t="s">
        <v>257</v>
      </c>
      <c r="Q109" s="37" t="s">
        <v>258</v>
      </c>
      <c r="R109" s="20" t="s">
        <v>259</v>
      </c>
      <c r="S109" s="28">
        <v>839</v>
      </c>
      <c r="T109" s="30" t="s">
        <v>340</v>
      </c>
      <c r="U109" s="38">
        <v>2</v>
      </c>
      <c r="V109" s="39">
        <v>103214.28</v>
      </c>
      <c r="W109" s="77">
        <v>206428.56</v>
      </c>
      <c r="X109" s="77">
        <f t="shared" si="5"/>
        <v>231199.98720000003</v>
      </c>
      <c r="Y109" s="26"/>
      <c r="Z109" s="28">
        <v>2015</v>
      </c>
      <c r="AA109" s="100" t="s">
        <v>530</v>
      </c>
    </row>
    <row r="110" spans="1:27" ht="38.25" outlineLevel="2">
      <c r="A110" s="19" t="s">
        <v>433</v>
      </c>
      <c r="B110" s="20" t="s">
        <v>26</v>
      </c>
      <c r="C110" s="26" t="s">
        <v>434</v>
      </c>
      <c r="D110" s="34" t="s">
        <v>435</v>
      </c>
      <c r="E110" s="34" t="s">
        <v>435</v>
      </c>
      <c r="F110" s="34" t="s">
        <v>436</v>
      </c>
      <c r="G110" s="34" t="s">
        <v>437</v>
      </c>
      <c r="H110" s="20" t="s">
        <v>438</v>
      </c>
      <c r="I110" s="20" t="s">
        <v>439</v>
      </c>
      <c r="J110" s="26" t="s">
        <v>53</v>
      </c>
      <c r="K110" s="26">
        <v>0</v>
      </c>
      <c r="L110" s="19">
        <v>230000000</v>
      </c>
      <c r="M110" s="22" t="s">
        <v>27</v>
      </c>
      <c r="N110" s="26" t="s">
        <v>124</v>
      </c>
      <c r="O110" s="35" t="s">
        <v>256</v>
      </c>
      <c r="P110" s="36" t="s">
        <v>257</v>
      </c>
      <c r="Q110" s="37" t="s">
        <v>258</v>
      </c>
      <c r="R110" s="20" t="s">
        <v>259</v>
      </c>
      <c r="S110" s="28">
        <v>796</v>
      </c>
      <c r="T110" s="30" t="s">
        <v>426</v>
      </c>
      <c r="U110" s="38">
        <v>2</v>
      </c>
      <c r="V110" s="39">
        <v>113392.85</v>
      </c>
      <c r="W110" s="77">
        <v>226785.7</v>
      </c>
      <c r="X110" s="77">
        <f t="shared" si="5"/>
        <v>253999.98400000003</v>
      </c>
      <c r="Y110" s="26"/>
      <c r="Z110" s="28">
        <v>2015</v>
      </c>
      <c r="AA110" s="100" t="s">
        <v>530</v>
      </c>
    </row>
    <row r="111" spans="1:27" ht="38.25" outlineLevel="2">
      <c r="A111" s="19" t="s">
        <v>440</v>
      </c>
      <c r="B111" s="20" t="s">
        <v>26</v>
      </c>
      <c r="C111" s="26" t="s">
        <v>441</v>
      </c>
      <c r="D111" s="34" t="s">
        <v>442</v>
      </c>
      <c r="E111" s="34"/>
      <c r="F111" s="34" t="s">
        <v>443</v>
      </c>
      <c r="G111" s="34"/>
      <c r="H111" s="20" t="s">
        <v>444</v>
      </c>
      <c r="I111" s="20" t="s">
        <v>445</v>
      </c>
      <c r="J111" s="26" t="s">
        <v>31</v>
      </c>
      <c r="K111" s="26">
        <v>0</v>
      </c>
      <c r="L111" s="19">
        <v>230000000</v>
      </c>
      <c r="M111" s="22" t="s">
        <v>27</v>
      </c>
      <c r="N111" s="26" t="s">
        <v>124</v>
      </c>
      <c r="O111" s="35" t="s">
        <v>256</v>
      </c>
      <c r="P111" s="36" t="s">
        <v>257</v>
      </c>
      <c r="Q111" s="37" t="s">
        <v>276</v>
      </c>
      <c r="R111" s="20" t="s">
        <v>259</v>
      </c>
      <c r="S111" s="28">
        <v>796</v>
      </c>
      <c r="T111" s="30" t="s">
        <v>260</v>
      </c>
      <c r="U111" s="38">
        <v>12</v>
      </c>
      <c r="V111" s="39">
        <v>67000</v>
      </c>
      <c r="W111" s="77">
        <v>804000</v>
      </c>
      <c r="X111" s="77">
        <f t="shared" si="5"/>
        <v>900480.00000000012</v>
      </c>
      <c r="Y111" s="26"/>
      <c r="Z111" s="28">
        <v>2015</v>
      </c>
      <c r="AA111" s="100" t="s">
        <v>530</v>
      </c>
    </row>
    <row r="112" spans="1:27" ht="38.25" outlineLevel="2">
      <c r="A112" s="19" t="s">
        <v>446</v>
      </c>
      <c r="B112" s="20" t="s">
        <v>26</v>
      </c>
      <c r="C112" s="26" t="s">
        <v>441</v>
      </c>
      <c r="D112" s="34" t="s">
        <v>442</v>
      </c>
      <c r="E112" s="34"/>
      <c r="F112" s="34" t="s">
        <v>443</v>
      </c>
      <c r="G112" s="34"/>
      <c r="H112" s="20" t="s">
        <v>447</v>
      </c>
      <c r="I112" s="20" t="s">
        <v>448</v>
      </c>
      <c r="J112" s="26" t="s">
        <v>53</v>
      </c>
      <c r="K112" s="26">
        <v>0</v>
      </c>
      <c r="L112" s="19">
        <v>230000000</v>
      </c>
      <c r="M112" s="22" t="s">
        <v>27</v>
      </c>
      <c r="N112" s="26" t="s">
        <v>124</v>
      </c>
      <c r="O112" s="35" t="s">
        <v>256</v>
      </c>
      <c r="P112" s="36" t="s">
        <v>257</v>
      </c>
      <c r="Q112" s="37" t="s">
        <v>276</v>
      </c>
      <c r="R112" s="20" t="s">
        <v>259</v>
      </c>
      <c r="S112" s="28">
        <v>796</v>
      </c>
      <c r="T112" s="30" t="s">
        <v>260</v>
      </c>
      <c r="U112" s="38">
        <v>12</v>
      </c>
      <c r="V112" s="39">
        <v>27991.07</v>
      </c>
      <c r="W112" s="77">
        <v>335892.83999999997</v>
      </c>
      <c r="X112" s="77">
        <f t="shared" si="5"/>
        <v>376199.98080000002</v>
      </c>
      <c r="Y112" s="26"/>
      <c r="Z112" s="28">
        <v>2015</v>
      </c>
      <c r="AA112" s="100" t="s">
        <v>530</v>
      </c>
    </row>
    <row r="113" spans="1:27" ht="38.25" outlineLevel="2">
      <c r="A113" s="19" t="s">
        <v>449</v>
      </c>
      <c r="B113" s="20" t="s">
        <v>26</v>
      </c>
      <c r="C113" s="26" t="s">
        <v>450</v>
      </c>
      <c r="D113" s="34" t="s">
        <v>451</v>
      </c>
      <c r="E113" s="34"/>
      <c r="F113" s="34" t="s">
        <v>452</v>
      </c>
      <c r="G113" s="34"/>
      <c r="H113" s="20" t="s">
        <v>453</v>
      </c>
      <c r="I113" s="20" t="s">
        <v>454</v>
      </c>
      <c r="J113" s="26" t="s">
        <v>53</v>
      </c>
      <c r="K113" s="26">
        <v>0</v>
      </c>
      <c r="L113" s="19">
        <v>230000000</v>
      </c>
      <c r="M113" s="22" t="s">
        <v>27</v>
      </c>
      <c r="N113" s="26" t="s">
        <v>124</v>
      </c>
      <c r="O113" s="35" t="s">
        <v>256</v>
      </c>
      <c r="P113" s="36" t="s">
        <v>257</v>
      </c>
      <c r="Q113" s="37" t="s">
        <v>455</v>
      </c>
      <c r="R113" s="20" t="s">
        <v>259</v>
      </c>
      <c r="S113" s="28">
        <v>839</v>
      </c>
      <c r="T113" s="30" t="s">
        <v>340</v>
      </c>
      <c r="U113" s="38">
        <v>2</v>
      </c>
      <c r="V113" s="39">
        <v>111939.3</v>
      </c>
      <c r="W113" s="77">
        <v>223878.6</v>
      </c>
      <c r="X113" s="77">
        <f t="shared" si="5"/>
        <v>250744.03200000004</v>
      </c>
      <c r="Y113" s="26"/>
      <c r="Z113" s="28">
        <v>2015</v>
      </c>
      <c r="AA113" s="100" t="s">
        <v>197</v>
      </c>
    </row>
    <row r="114" spans="1:27" ht="38.25" outlineLevel="2">
      <c r="A114" s="19" t="s">
        <v>456</v>
      </c>
      <c r="B114" s="20" t="s">
        <v>26</v>
      </c>
      <c r="C114" s="26" t="s">
        <v>450</v>
      </c>
      <c r="D114" s="34" t="s">
        <v>451</v>
      </c>
      <c r="E114" s="34"/>
      <c r="F114" s="34" t="s">
        <v>452</v>
      </c>
      <c r="G114" s="34"/>
      <c r="H114" s="20" t="s">
        <v>457</v>
      </c>
      <c r="I114" s="20" t="s">
        <v>458</v>
      </c>
      <c r="J114" s="26" t="s">
        <v>53</v>
      </c>
      <c r="K114" s="26">
        <v>0</v>
      </c>
      <c r="L114" s="19">
        <v>230000000</v>
      </c>
      <c r="M114" s="22" t="s">
        <v>27</v>
      </c>
      <c r="N114" s="26" t="s">
        <v>124</v>
      </c>
      <c r="O114" s="35" t="s">
        <v>256</v>
      </c>
      <c r="P114" s="36" t="s">
        <v>257</v>
      </c>
      <c r="Q114" s="37" t="s">
        <v>455</v>
      </c>
      <c r="R114" s="20" t="s">
        <v>259</v>
      </c>
      <c r="S114" s="28">
        <v>839</v>
      </c>
      <c r="T114" s="30" t="s">
        <v>340</v>
      </c>
      <c r="U114" s="38">
        <v>2</v>
      </c>
      <c r="V114" s="39">
        <v>125372.01</v>
      </c>
      <c r="W114" s="77">
        <v>250744.02</v>
      </c>
      <c r="X114" s="77">
        <f t="shared" si="5"/>
        <v>280833.30239999999</v>
      </c>
      <c r="Y114" s="26"/>
      <c r="Z114" s="28">
        <v>2015</v>
      </c>
      <c r="AA114" s="100" t="s">
        <v>197</v>
      </c>
    </row>
    <row r="115" spans="1:27" ht="38.25" outlineLevel="2">
      <c r="A115" s="19" t="s">
        <v>459</v>
      </c>
      <c r="B115" s="20" t="s">
        <v>26</v>
      </c>
      <c r="C115" s="26" t="s">
        <v>460</v>
      </c>
      <c r="D115" s="34" t="s">
        <v>461</v>
      </c>
      <c r="E115" s="34"/>
      <c r="F115" s="34" t="s">
        <v>462</v>
      </c>
      <c r="G115" s="34"/>
      <c r="H115" s="20" t="s">
        <v>463</v>
      </c>
      <c r="I115" s="20" t="s">
        <v>464</v>
      </c>
      <c r="J115" s="26" t="s">
        <v>31</v>
      </c>
      <c r="K115" s="26">
        <v>0</v>
      </c>
      <c r="L115" s="19">
        <v>230000000</v>
      </c>
      <c r="M115" s="22" t="s">
        <v>27</v>
      </c>
      <c r="N115" s="26" t="s">
        <v>124</v>
      </c>
      <c r="O115" s="35" t="s">
        <v>256</v>
      </c>
      <c r="P115" s="36" t="s">
        <v>257</v>
      </c>
      <c r="Q115" s="37" t="s">
        <v>276</v>
      </c>
      <c r="R115" s="20" t="s">
        <v>259</v>
      </c>
      <c r="S115" s="28">
        <v>796</v>
      </c>
      <c r="T115" s="30" t="s">
        <v>260</v>
      </c>
      <c r="U115" s="38">
        <v>2</v>
      </c>
      <c r="V115" s="39">
        <v>350803.57</v>
      </c>
      <c r="W115" s="77">
        <v>701607.14</v>
      </c>
      <c r="X115" s="77">
        <f t="shared" si="5"/>
        <v>785799.99680000008</v>
      </c>
      <c r="Y115" s="26"/>
      <c r="Z115" s="28">
        <v>2015</v>
      </c>
      <c r="AA115" s="100" t="s">
        <v>530</v>
      </c>
    </row>
    <row r="116" spans="1:27" ht="38.25" outlineLevel="2">
      <c r="A116" s="19" t="s">
        <v>465</v>
      </c>
      <c r="B116" s="20" t="s">
        <v>26</v>
      </c>
      <c r="C116" s="26" t="s">
        <v>460</v>
      </c>
      <c r="D116" s="34" t="s">
        <v>461</v>
      </c>
      <c r="E116" s="34"/>
      <c r="F116" s="34" t="s">
        <v>462</v>
      </c>
      <c r="G116" s="34"/>
      <c r="H116" s="20" t="s">
        <v>466</v>
      </c>
      <c r="I116" s="20" t="s">
        <v>467</v>
      </c>
      <c r="J116" s="26" t="s">
        <v>31</v>
      </c>
      <c r="K116" s="26">
        <v>0</v>
      </c>
      <c r="L116" s="19">
        <v>230000000</v>
      </c>
      <c r="M116" s="22" t="s">
        <v>27</v>
      </c>
      <c r="N116" s="26" t="s">
        <v>124</v>
      </c>
      <c r="O116" s="35" t="s">
        <v>256</v>
      </c>
      <c r="P116" s="36" t="s">
        <v>257</v>
      </c>
      <c r="Q116" s="37" t="s">
        <v>276</v>
      </c>
      <c r="R116" s="20" t="s">
        <v>259</v>
      </c>
      <c r="S116" s="28">
        <v>796</v>
      </c>
      <c r="T116" s="30" t="s">
        <v>260</v>
      </c>
      <c r="U116" s="38">
        <v>1</v>
      </c>
      <c r="V116" s="39">
        <v>267857.14</v>
      </c>
      <c r="W116" s="77">
        <v>267857.14</v>
      </c>
      <c r="X116" s="77">
        <f t="shared" si="5"/>
        <v>299999.99680000002</v>
      </c>
      <c r="Y116" s="26"/>
      <c r="Z116" s="28">
        <v>2015</v>
      </c>
      <c r="AA116" s="100" t="s">
        <v>530</v>
      </c>
    </row>
    <row r="117" spans="1:27" ht="38.25" outlineLevel="2">
      <c r="A117" s="19" t="s">
        <v>468</v>
      </c>
      <c r="B117" s="20" t="s">
        <v>26</v>
      </c>
      <c r="C117" s="26" t="s">
        <v>469</v>
      </c>
      <c r="D117" s="34" t="s">
        <v>470</v>
      </c>
      <c r="E117" s="34" t="s">
        <v>471</v>
      </c>
      <c r="F117" s="34" t="s">
        <v>472</v>
      </c>
      <c r="G117" s="34" t="s">
        <v>473</v>
      </c>
      <c r="H117" s="20" t="s">
        <v>474</v>
      </c>
      <c r="I117" s="20" t="s">
        <v>475</v>
      </c>
      <c r="J117" s="26" t="s">
        <v>34</v>
      </c>
      <c r="K117" s="26">
        <v>0</v>
      </c>
      <c r="L117" s="19">
        <v>230000000</v>
      </c>
      <c r="M117" s="22" t="s">
        <v>27</v>
      </c>
      <c r="N117" s="26" t="s">
        <v>124</v>
      </c>
      <c r="O117" s="35" t="s">
        <v>256</v>
      </c>
      <c r="P117" s="36" t="s">
        <v>257</v>
      </c>
      <c r="Q117" s="37" t="s">
        <v>349</v>
      </c>
      <c r="R117" s="20" t="s">
        <v>259</v>
      </c>
      <c r="S117" s="28">
        <v>839</v>
      </c>
      <c r="T117" s="30" t="s">
        <v>340</v>
      </c>
      <c r="U117" s="38">
        <v>8</v>
      </c>
      <c r="V117" s="39">
        <v>967660.71</v>
      </c>
      <c r="W117" s="77">
        <v>7741285.6799999997</v>
      </c>
      <c r="X117" s="77">
        <f t="shared" si="5"/>
        <v>8670239.9616</v>
      </c>
      <c r="Y117" s="26"/>
      <c r="Z117" s="28">
        <v>2015</v>
      </c>
      <c r="AA117" s="100" t="s">
        <v>530</v>
      </c>
    </row>
    <row r="118" spans="1:27" ht="38.25" outlineLevel="2">
      <c r="A118" s="19" t="s">
        <v>476</v>
      </c>
      <c r="B118" s="20" t="s">
        <v>26</v>
      </c>
      <c r="C118" s="26" t="s">
        <v>477</v>
      </c>
      <c r="D118" s="34" t="s">
        <v>478</v>
      </c>
      <c r="E118" s="34" t="s">
        <v>478</v>
      </c>
      <c r="F118" s="34" t="s">
        <v>479</v>
      </c>
      <c r="G118" s="34" t="s">
        <v>480</v>
      </c>
      <c r="H118" s="20" t="s">
        <v>481</v>
      </c>
      <c r="I118" s="20" t="s">
        <v>481</v>
      </c>
      <c r="J118" s="26" t="s">
        <v>31</v>
      </c>
      <c r="K118" s="26">
        <v>0</v>
      </c>
      <c r="L118" s="19">
        <v>230000000</v>
      </c>
      <c r="M118" s="22" t="s">
        <v>27</v>
      </c>
      <c r="N118" s="26" t="s">
        <v>124</v>
      </c>
      <c r="O118" s="35" t="s">
        <v>256</v>
      </c>
      <c r="P118" s="36" t="s">
        <v>257</v>
      </c>
      <c r="Q118" s="37" t="s">
        <v>269</v>
      </c>
      <c r="R118" s="20" t="s">
        <v>259</v>
      </c>
      <c r="S118" s="28">
        <v>796</v>
      </c>
      <c r="T118" s="30" t="s">
        <v>426</v>
      </c>
      <c r="U118" s="38">
        <v>1</v>
      </c>
      <c r="V118" s="39">
        <v>302528.57</v>
      </c>
      <c r="W118" s="77">
        <v>302528.57</v>
      </c>
      <c r="X118" s="77">
        <f t="shared" si="5"/>
        <v>338831.99840000004</v>
      </c>
      <c r="Y118" s="26"/>
      <c r="Z118" s="28">
        <v>2015</v>
      </c>
      <c r="AA118" s="100" t="s">
        <v>261</v>
      </c>
    </row>
    <row r="119" spans="1:27" outlineLevel="1">
      <c r="A119" s="32" t="s">
        <v>35</v>
      </c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80">
        <f>SUM(W74:W118)</f>
        <v>100208864.27599999</v>
      </c>
      <c r="X119" s="80">
        <f>SUM(X74:X118)</f>
        <v>112233927.98912002</v>
      </c>
      <c r="Y119" s="33"/>
      <c r="Z119" s="33"/>
      <c r="AA119" s="33"/>
    </row>
    <row r="120" spans="1:27" outlineLevel="1">
      <c r="A120" s="32" t="s">
        <v>39</v>
      </c>
      <c r="B120" s="33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79"/>
      <c r="X120" s="79"/>
      <c r="Y120" s="33"/>
      <c r="Z120" s="33"/>
      <c r="AA120" s="33"/>
    </row>
    <row r="121" spans="1:27" ht="102" outlineLevel="2">
      <c r="A121" s="19" t="s">
        <v>151</v>
      </c>
      <c r="B121" s="20" t="s">
        <v>26</v>
      </c>
      <c r="C121" s="26" t="s">
        <v>152</v>
      </c>
      <c r="D121" s="34" t="s">
        <v>153</v>
      </c>
      <c r="E121" s="34" t="s">
        <v>154</v>
      </c>
      <c r="F121" s="34" t="s">
        <v>155</v>
      </c>
      <c r="G121" s="34" t="s">
        <v>156</v>
      </c>
      <c r="H121" s="20" t="s">
        <v>157</v>
      </c>
      <c r="I121" s="20" t="s">
        <v>158</v>
      </c>
      <c r="J121" s="26" t="s">
        <v>34</v>
      </c>
      <c r="K121" s="26">
        <v>90</v>
      </c>
      <c r="L121" s="19">
        <v>230000000</v>
      </c>
      <c r="M121" s="22" t="s">
        <v>27</v>
      </c>
      <c r="N121" s="26" t="s">
        <v>32</v>
      </c>
      <c r="O121" s="35" t="s">
        <v>41</v>
      </c>
      <c r="P121" s="36" t="s">
        <v>44</v>
      </c>
      <c r="Q121" s="37" t="s">
        <v>42</v>
      </c>
      <c r="R121" s="20" t="s">
        <v>51</v>
      </c>
      <c r="S121" s="28"/>
      <c r="T121" s="30" t="s">
        <v>44</v>
      </c>
      <c r="U121" s="38" t="s">
        <v>44</v>
      </c>
      <c r="V121" s="39" t="s">
        <v>44</v>
      </c>
      <c r="W121" s="77">
        <v>5993160</v>
      </c>
      <c r="X121" s="77">
        <v>6712339.2000000002</v>
      </c>
      <c r="Y121" s="26" t="s">
        <v>44</v>
      </c>
      <c r="Z121" s="28" t="s">
        <v>49</v>
      </c>
      <c r="AA121" s="100" t="s">
        <v>180</v>
      </c>
    </row>
    <row r="122" spans="1:27" ht="63.75" outlineLevel="2">
      <c r="A122" s="19" t="s">
        <v>159</v>
      </c>
      <c r="B122" s="20" t="s">
        <v>26</v>
      </c>
      <c r="C122" s="26" t="s">
        <v>160</v>
      </c>
      <c r="D122" s="34" t="s">
        <v>161</v>
      </c>
      <c r="E122" s="34" t="s">
        <v>162</v>
      </c>
      <c r="F122" s="34" t="s">
        <v>163</v>
      </c>
      <c r="G122" s="34" t="s">
        <v>164</v>
      </c>
      <c r="H122" s="20" t="s">
        <v>165</v>
      </c>
      <c r="I122" s="20" t="s">
        <v>166</v>
      </c>
      <c r="J122" s="26" t="s">
        <v>31</v>
      </c>
      <c r="K122" s="26">
        <v>90</v>
      </c>
      <c r="L122" s="19">
        <v>230000000</v>
      </c>
      <c r="M122" s="22" t="s">
        <v>27</v>
      </c>
      <c r="N122" s="26" t="s">
        <v>167</v>
      </c>
      <c r="O122" s="35" t="s">
        <v>168</v>
      </c>
      <c r="P122" s="36"/>
      <c r="Q122" s="37" t="s">
        <v>42</v>
      </c>
      <c r="R122" s="20" t="s">
        <v>51</v>
      </c>
      <c r="S122" s="28"/>
      <c r="T122" s="30"/>
      <c r="U122" s="38"/>
      <c r="V122" s="39"/>
      <c r="W122" s="77">
        <v>78831936</v>
      </c>
      <c r="X122" s="77">
        <v>88291768.320000008</v>
      </c>
      <c r="Y122" s="26"/>
      <c r="Z122" s="28">
        <v>2014</v>
      </c>
      <c r="AA122" s="100" t="s">
        <v>180</v>
      </c>
    </row>
    <row r="123" spans="1:27" ht="89.25" outlineLevel="2">
      <c r="A123" s="19" t="s">
        <v>169</v>
      </c>
      <c r="B123" s="20" t="s">
        <v>26</v>
      </c>
      <c r="C123" s="26" t="s">
        <v>160</v>
      </c>
      <c r="D123" s="34" t="s">
        <v>161</v>
      </c>
      <c r="E123" s="34" t="s">
        <v>162</v>
      </c>
      <c r="F123" s="34" t="s">
        <v>163</v>
      </c>
      <c r="G123" s="34" t="s">
        <v>164</v>
      </c>
      <c r="H123" s="20" t="s">
        <v>170</v>
      </c>
      <c r="I123" s="20" t="s">
        <v>171</v>
      </c>
      <c r="J123" s="26" t="s">
        <v>34</v>
      </c>
      <c r="K123" s="26">
        <v>90</v>
      </c>
      <c r="L123" s="19">
        <v>230000000</v>
      </c>
      <c r="M123" s="22" t="s">
        <v>27</v>
      </c>
      <c r="N123" s="26" t="s">
        <v>172</v>
      </c>
      <c r="O123" s="35" t="s">
        <v>168</v>
      </c>
      <c r="P123" s="36"/>
      <c r="Q123" s="37" t="s">
        <v>45</v>
      </c>
      <c r="R123" s="20" t="s">
        <v>51</v>
      </c>
      <c r="S123" s="28"/>
      <c r="T123" s="30"/>
      <c r="U123" s="38"/>
      <c r="V123" s="39"/>
      <c r="W123" s="77">
        <v>114099244.64</v>
      </c>
      <c r="X123" s="77">
        <v>127791153.99680001</v>
      </c>
      <c r="Y123" s="26"/>
      <c r="Z123" s="28">
        <v>2015</v>
      </c>
      <c r="AA123" s="100" t="s">
        <v>180</v>
      </c>
    </row>
    <row r="124" spans="1:27" ht="63.75" outlineLevel="2">
      <c r="A124" s="19" t="s">
        <v>173</v>
      </c>
      <c r="B124" s="20" t="s">
        <v>26</v>
      </c>
      <c r="C124" s="26" t="s">
        <v>160</v>
      </c>
      <c r="D124" s="34" t="s">
        <v>161</v>
      </c>
      <c r="E124" s="34" t="s">
        <v>162</v>
      </c>
      <c r="F124" s="34" t="s">
        <v>163</v>
      </c>
      <c r="G124" s="34" t="s">
        <v>164</v>
      </c>
      <c r="H124" s="20" t="s">
        <v>174</v>
      </c>
      <c r="I124" s="20" t="s">
        <v>175</v>
      </c>
      <c r="J124" s="26" t="s">
        <v>34</v>
      </c>
      <c r="K124" s="26">
        <v>90</v>
      </c>
      <c r="L124" s="19">
        <v>230000000</v>
      </c>
      <c r="M124" s="22" t="s">
        <v>27</v>
      </c>
      <c r="N124" s="26" t="s">
        <v>172</v>
      </c>
      <c r="O124" s="35" t="s">
        <v>168</v>
      </c>
      <c r="P124" s="36"/>
      <c r="Q124" s="37" t="s">
        <v>45</v>
      </c>
      <c r="R124" s="20" t="s">
        <v>51</v>
      </c>
      <c r="S124" s="28"/>
      <c r="T124" s="30"/>
      <c r="U124" s="38"/>
      <c r="V124" s="39"/>
      <c r="W124" s="77">
        <v>85830389.329999998</v>
      </c>
      <c r="X124" s="77">
        <v>96130036.049600005</v>
      </c>
      <c r="Y124" s="26"/>
      <c r="Z124" s="28">
        <v>2015</v>
      </c>
      <c r="AA124" s="100" t="s">
        <v>180</v>
      </c>
    </row>
    <row r="125" spans="1:27" ht="63.75" outlineLevel="2">
      <c r="A125" s="19" t="s">
        <v>176</v>
      </c>
      <c r="B125" s="20" t="s">
        <v>26</v>
      </c>
      <c r="C125" s="26" t="s">
        <v>160</v>
      </c>
      <c r="D125" s="34" t="s">
        <v>161</v>
      </c>
      <c r="E125" s="34" t="s">
        <v>162</v>
      </c>
      <c r="F125" s="34" t="s">
        <v>163</v>
      </c>
      <c r="G125" s="34" t="s">
        <v>164</v>
      </c>
      <c r="H125" s="20" t="s">
        <v>177</v>
      </c>
      <c r="I125" s="20" t="s">
        <v>178</v>
      </c>
      <c r="J125" s="26" t="s">
        <v>34</v>
      </c>
      <c r="K125" s="26">
        <v>90</v>
      </c>
      <c r="L125" s="19">
        <v>230000000</v>
      </c>
      <c r="M125" s="22" t="s">
        <v>27</v>
      </c>
      <c r="N125" s="26" t="s">
        <v>172</v>
      </c>
      <c r="O125" s="35" t="s">
        <v>168</v>
      </c>
      <c r="P125" s="36"/>
      <c r="Q125" s="37" t="s">
        <v>45</v>
      </c>
      <c r="R125" s="20" t="s">
        <v>51</v>
      </c>
      <c r="S125" s="28"/>
      <c r="T125" s="30"/>
      <c r="U125" s="38"/>
      <c r="V125" s="39"/>
      <c r="W125" s="77">
        <v>74080856.670000002</v>
      </c>
      <c r="X125" s="77">
        <v>82970559.470400006</v>
      </c>
      <c r="Y125" s="26"/>
      <c r="Z125" s="28">
        <v>2015</v>
      </c>
      <c r="AA125" s="100" t="s">
        <v>180</v>
      </c>
    </row>
    <row r="126" spans="1:27" outlineLevel="1">
      <c r="A126" s="32" t="s">
        <v>40</v>
      </c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80">
        <f>SUM(W121:W125)</f>
        <v>358835586.63999999</v>
      </c>
      <c r="X126" s="80">
        <f>SUM(X121:X125)</f>
        <v>401895857.03680003</v>
      </c>
      <c r="Y126" s="33"/>
      <c r="Z126" s="33"/>
      <c r="AA126" s="33"/>
    </row>
    <row r="127" spans="1:27" s="15" customFormat="1" outlineLevel="1">
      <c r="A127" s="90" t="s">
        <v>3118</v>
      </c>
      <c r="B127" s="93"/>
      <c r="C127" s="91"/>
      <c r="D127" s="91"/>
      <c r="E127" s="91"/>
      <c r="F127" s="91"/>
      <c r="G127" s="91"/>
      <c r="H127" s="91"/>
      <c r="I127" s="91"/>
      <c r="J127" s="93"/>
      <c r="K127" s="93"/>
      <c r="L127" s="93"/>
      <c r="M127" s="93"/>
      <c r="N127" s="93"/>
      <c r="O127" s="93"/>
      <c r="P127" s="93"/>
      <c r="Q127" s="93"/>
      <c r="R127" s="93"/>
      <c r="S127" s="93"/>
      <c r="T127" s="93"/>
      <c r="U127" s="93"/>
      <c r="V127" s="93"/>
      <c r="W127" s="94">
        <f>W119+W126</f>
        <v>459044450.91600001</v>
      </c>
      <c r="X127" s="94">
        <f>X119+X126</f>
        <v>514129785.02592003</v>
      </c>
      <c r="Y127" s="93"/>
      <c r="Z127" s="93"/>
      <c r="AA127" s="91"/>
    </row>
    <row r="128" spans="1:27" outlineLevel="1">
      <c r="A128" s="90" t="s">
        <v>24</v>
      </c>
      <c r="B128" s="91"/>
      <c r="C128" s="91"/>
      <c r="D128" s="91"/>
      <c r="E128" s="91"/>
      <c r="F128" s="91"/>
      <c r="G128" s="91"/>
      <c r="H128" s="91"/>
      <c r="I128" s="91"/>
      <c r="J128" s="91"/>
      <c r="K128" s="91"/>
      <c r="L128" s="91"/>
      <c r="M128" s="91"/>
      <c r="N128" s="91"/>
      <c r="O128" s="91"/>
      <c r="P128" s="91"/>
      <c r="Q128" s="91"/>
      <c r="R128" s="91"/>
      <c r="S128" s="91"/>
      <c r="T128" s="91"/>
      <c r="U128" s="91"/>
      <c r="V128" s="91"/>
      <c r="W128" s="95"/>
      <c r="X128" s="95"/>
      <c r="Y128" s="91"/>
      <c r="Z128" s="91"/>
      <c r="AA128" s="91"/>
    </row>
    <row r="129" spans="1:27" outlineLevel="1">
      <c r="A129" s="32" t="s">
        <v>36</v>
      </c>
      <c r="B129" s="33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80"/>
      <c r="X129" s="80"/>
      <c r="Y129" s="33"/>
      <c r="Z129" s="33"/>
      <c r="AA129" s="33"/>
    </row>
    <row r="130" spans="1:27" ht="38.25" outlineLevel="2">
      <c r="A130" s="19" t="s">
        <v>482</v>
      </c>
      <c r="B130" s="20" t="s">
        <v>26</v>
      </c>
      <c r="C130" s="26" t="s">
        <v>250</v>
      </c>
      <c r="D130" s="34" t="s">
        <v>251</v>
      </c>
      <c r="E130" s="34" t="s">
        <v>252</v>
      </c>
      <c r="F130" s="34" t="s">
        <v>251</v>
      </c>
      <c r="G130" s="34" t="s">
        <v>253</v>
      </c>
      <c r="H130" s="20" t="s">
        <v>254</v>
      </c>
      <c r="I130" s="20" t="s">
        <v>255</v>
      </c>
      <c r="J130" s="26" t="s">
        <v>53</v>
      </c>
      <c r="K130" s="26">
        <v>0</v>
      </c>
      <c r="L130" s="19">
        <v>230000000</v>
      </c>
      <c r="M130" s="22" t="s">
        <v>27</v>
      </c>
      <c r="N130" s="26" t="s">
        <v>483</v>
      </c>
      <c r="O130" s="35" t="s">
        <v>256</v>
      </c>
      <c r="P130" s="36" t="s">
        <v>257</v>
      </c>
      <c r="Q130" s="37" t="s">
        <v>258</v>
      </c>
      <c r="R130" s="20" t="s">
        <v>259</v>
      </c>
      <c r="S130" s="28">
        <v>796</v>
      </c>
      <c r="T130" s="30" t="s">
        <v>260</v>
      </c>
      <c r="U130" s="38">
        <v>10</v>
      </c>
      <c r="V130" s="39">
        <v>13628.57</v>
      </c>
      <c r="W130" s="77">
        <v>136285.70000000001</v>
      </c>
      <c r="X130" s="77">
        <f>W130*1.12</f>
        <v>152639.98400000003</v>
      </c>
      <c r="Y130" s="26"/>
      <c r="Z130" s="28">
        <v>2015</v>
      </c>
      <c r="AA130" s="100"/>
    </row>
    <row r="131" spans="1:27" ht="89.25" outlineLevel="2">
      <c r="A131" s="19" t="s">
        <v>484</v>
      </c>
      <c r="B131" s="20" t="s">
        <v>26</v>
      </c>
      <c r="C131" s="26" t="s">
        <v>263</v>
      </c>
      <c r="D131" s="34" t="s">
        <v>264</v>
      </c>
      <c r="E131" s="34" t="s">
        <v>264</v>
      </c>
      <c r="F131" s="34" t="s">
        <v>485</v>
      </c>
      <c r="G131" s="34" t="s">
        <v>486</v>
      </c>
      <c r="H131" s="20" t="s">
        <v>487</v>
      </c>
      <c r="I131" s="20" t="s">
        <v>488</v>
      </c>
      <c r="J131" s="26" t="s">
        <v>31</v>
      </c>
      <c r="K131" s="26">
        <v>0</v>
      </c>
      <c r="L131" s="19">
        <v>230000000</v>
      </c>
      <c r="M131" s="22" t="s">
        <v>27</v>
      </c>
      <c r="N131" s="26" t="s">
        <v>483</v>
      </c>
      <c r="O131" s="35" t="s">
        <v>256</v>
      </c>
      <c r="P131" s="36" t="s">
        <v>257</v>
      </c>
      <c r="Q131" s="37" t="s">
        <v>269</v>
      </c>
      <c r="R131" s="20" t="s">
        <v>259</v>
      </c>
      <c r="S131" s="28">
        <v>796</v>
      </c>
      <c r="T131" s="30" t="s">
        <v>260</v>
      </c>
      <c r="U131" s="38">
        <v>20</v>
      </c>
      <c r="V131" s="39">
        <v>52678.57</v>
      </c>
      <c r="W131" s="77">
        <v>1053571.3999999999</v>
      </c>
      <c r="X131" s="77">
        <f t="shared" ref="X131:X171" si="7">W131*1.12</f>
        <v>1179999.9680000001</v>
      </c>
      <c r="Y131" s="26"/>
      <c r="Z131" s="28">
        <v>2015</v>
      </c>
      <c r="AA131" s="100"/>
    </row>
    <row r="132" spans="1:27" ht="38.25" outlineLevel="2">
      <c r="A132" s="19" t="s">
        <v>489</v>
      </c>
      <c r="B132" s="20" t="s">
        <v>26</v>
      </c>
      <c r="C132" s="26" t="s">
        <v>295</v>
      </c>
      <c r="D132" s="34" t="s">
        <v>285</v>
      </c>
      <c r="E132" s="34"/>
      <c r="F132" s="34" t="s">
        <v>296</v>
      </c>
      <c r="G132" s="34"/>
      <c r="H132" s="20" t="s">
        <v>297</v>
      </c>
      <c r="I132" s="20" t="s">
        <v>297</v>
      </c>
      <c r="J132" s="26" t="s">
        <v>31</v>
      </c>
      <c r="K132" s="26">
        <v>0</v>
      </c>
      <c r="L132" s="19">
        <v>230000000</v>
      </c>
      <c r="M132" s="22" t="s">
        <v>27</v>
      </c>
      <c r="N132" s="26" t="s">
        <v>483</v>
      </c>
      <c r="O132" s="35" t="s">
        <v>256</v>
      </c>
      <c r="P132" s="36" t="s">
        <v>257</v>
      </c>
      <c r="Q132" s="37" t="s">
        <v>289</v>
      </c>
      <c r="R132" s="20" t="s">
        <v>259</v>
      </c>
      <c r="S132" s="28" t="s">
        <v>291</v>
      </c>
      <c r="T132" s="30" t="s">
        <v>292</v>
      </c>
      <c r="U132" s="38">
        <v>0.5</v>
      </c>
      <c r="V132" s="39">
        <v>370193.75</v>
      </c>
      <c r="W132" s="77">
        <v>185096.875</v>
      </c>
      <c r="X132" s="77">
        <f t="shared" si="7"/>
        <v>207308.50000000003</v>
      </c>
      <c r="Y132" s="26"/>
      <c r="Z132" s="28">
        <v>2015</v>
      </c>
      <c r="AA132" s="100"/>
    </row>
    <row r="133" spans="1:27" ht="38.25" outlineLevel="2">
      <c r="A133" s="19" t="s">
        <v>490</v>
      </c>
      <c r="B133" s="20" t="s">
        <v>26</v>
      </c>
      <c r="C133" s="26" t="s">
        <v>299</v>
      </c>
      <c r="D133" s="34" t="s">
        <v>285</v>
      </c>
      <c r="E133" s="34"/>
      <c r="F133" s="34" t="s">
        <v>300</v>
      </c>
      <c r="G133" s="34"/>
      <c r="H133" s="20" t="s">
        <v>301</v>
      </c>
      <c r="I133" s="20" t="s">
        <v>301</v>
      </c>
      <c r="J133" s="26" t="s">
        <v>31</v>
      </c>
      <c r="K133" s="26">
        <v>0</v>
      </c>
      <c r="L133" s="19">
        <v>230000000</v>
      </c>
      <c r="M133" s="22" t="s">
        <v>27</v>
      </c>
      <c r="N133" s="26" t="s">
        <v>483</v>
      </c>
      <c r="O133" s="35" t="s">
        <v>256</v>
      </c>
      <c r="P133" s="36" t="s">
        <v>257</v>
      </c>
      <c r="Q133" s="37" t="s">
        <v>289</v>
      </c>
      <c r="R133" s="20" t="s">
        <v>259</v>
      </c>
      <c r="S133" s="28" t="s">
        <v>291</v>
      </c>
      <c r="T133" s="30" t="s">
        <v>292</v>
      </c>
      <c r="U133" s="38">
        <v>0.5</v>
      </c>
      <c r="V133" s="39">
        <v>698891.25</v>
      </c>
      <c r="W133" s="77">
        <v>349445.625</v>
      </c>
      <c r="X133" s="77">
        <f t="shared" si="7"/>
        <v>391379.10000000003</v>
      </c>
      <c r="Y133" s="26"/>
      <c r="Z133" s="28">
        <v>2015</v>
      </c>
      <c r="AA133" s="100"/>
    </row>
    <row r="134" spans="1:27" ht="63.75" outlineLevel="2">
      <c r="A134" s="19" t="s">
        <v>491</v>
      </c>
      <c r="B134" s="20" t="s">
        <v>26</v>
      </c>
      <c r="C134" s="26" t="s">
        <v>303</v>
      </c>
      <c r="D134" s="34" t="s">
        <v>304</v>
      </c>
      <c r="E134" s="34" t="s">
        <v>305</v>
      </c>
      <c r="F134" s="34" t="s">
        <v>306</v>
      </c>
      <c r="G134" s="34" t="s">
        <v>307</v>
      </c>
      <c r="H134" s="20" t="s">
        <v>308</v>
      </c>
      <c r="I134" s="20" t="s">
        <v>308</v>
      </c>
      <c r="J134" s="26" t="s">
        <v>31</v>
      </c>
      <c r="K134" s="26">
        <v>0</v>
      </c>
      <c r="L134" s="19">
        <v>230000000</v>
      </c>
      <c r="M134" s="22" t="s">
        <v>27</v>
      </c>
      <c r="N134" s="26" t="s">
        <v>483</v>
      </c>
      <c r="O134" s="35" t="s">
        <v>256</v>
      </c>
      <c r="P134" s="36" t="s">
        <v>257</v>
      </c>
      <c r="Q134" s="37" t="s">
        <v>269</v>
      </c>
      <c r="R134" s="20" t="s">
        <v>259</v>
      </c>
      <c r="S134" s="28">
        <v>796</v>
      </c>
      <c r="T134" s="30" t="s">
        <v>260</v>
      </c>
      <c r="U134" s="38">
        <v>5</v>
      </c>
      <c r="V134" s="39">
        <v>201630</v>
      </c>
      <c r="W134" s="77">
        <v>1008150</v>
      </c>
      <c r="X134" s="77">
        <f t="shared" si="7"/>
        <v>1129128</v>
      </c>
      <c r="Y134" s="26"/>
      <c r="Z134" s="28">
        <v>2015</v>
      </c>
      <c r="AA134" s="100"/>
    </row>
    <row r="135" spans="1:27" ht="38.25" outlineLevel="2">
      <c r="A135" s="19" t="s">
        <v>492</v>
      </c>
      <c r="B135" s="20" t="s">
        <v>26</v>
      </c>
      <c r="C135" s="26" t="s">
        <v>310</v>
      </c>
      <c r="D135" s="34" t="s">
        <v>311</v>
      </c>
      <c r="E135" s="34"/>
      <c r="F135" s="34" t="s">
        <v>312</v>
      </c>
      <c r="G135" s="34"/>
      <c r="H135" s="20" t="s">
        <v>313</v>
      </c>
      <c r="I135" s="20" t="s">
        <v>313</v>
      </c>
      <c r="J135" s="26" t="s">
        <v>53</v>
      </c>
      <c r="K135" s="26">
        <v>0</v>
      </c>
      <c r="L135" s="19">
        <v>230000000</v>
      </c>
      <c r="M135" s="22" t="s">
        <v>27</v>
      </c>
      <c r="N135" s="26" t="s">
        <v>483</v>
      </c>
      <c r="O135" s="35" t="s">
        <v>256</v>
      </c>
      <c r="P135" s="36" t="s">
        <v>257</v>
      </c>
      <c r="Q135" s="37" t="s">
        <v>314</v>
      </c>
      <c r="R135" s="20" t="s">
        <v>259</v>
      </c>
      <c r="S135" s="28">
        <v>796</v>
      </c>
      <c r="T135" s="30" t="s">
        <v>260</v>
      </c>
      <c r="U135" s="38">
        <v>10</v>
      </c>
      <c r="V135" s="39">
        <v>32258.57</v>
      </c>
      <c r="W135" s="77">
        <v>322585.7</v>
      </c>
      <c r="X135" s="77">
        <f t="shared" si="7"/>
        <v>361295.98400000005</v>
      </c>
      <c r="Y135" s="26"/>
      <c r="Z135" s="28">
        <v>2015</v>
      </c>
      <c r="AA135" s="100"/>
    </row>
    <row r="136" spans="1:27" ht="38.25" outlineLevel="2">
      <c r="A136" s="19" t="s">
        <v>493</v>
      </c>
      <c r="B136" s="20" t="s">
        <v>26</v>
      </c>
      <c r="C136" s="26" t="s">
        <v>316</v>
      </c>
      <c r="D136" s="34" t="s">
        <v>317</v>
      </c>
      <c r="E136" s="34"/>
      <c r="F136" s="34" t="s">
        <v>318</v>
      </c>
      <c r="G136" s="34"/>
      <c r="H136" s="20" t="s">
        <v>319</v>
      </c>
      <c r="I136" s="20" t="s">
        <v>319</v>
      </c>
      <c r="J136" s="26" t="s">
        <v>31</v>
      </c>
      <c r="K136" s="26">
        <v>0</v>
      </c>
      <c r="L136" s="19">
        <v>230000000</v>
      </c>
      <c r="M136" s="22" t="s">
        <v>27</v>
      </c>
      <c r="N136" s="26" t="s">
        <v>483</v>
      </c>
      <c r="O136" s="35" t="s">
        <v>256</v>
      </c>
      <c r="P136" s="36" t="s">
        <v>257</v>
      </c>
      <c r="Q136" s="37" t="s">
        <v>269</v>
      </c>
      <c r="R136" s="20" t="s">
        <v>259</v>
      </c>
      <c r="S136" s="28">
        <v>796</v>
      </c>
      <c r="T136" s="30" t="s">
        <v>260</v>
      </c>
      <c r="U136" s="38">
        <v>45</v>
      </c>
      <c r="V136" s="39">
        <v>17000</v>
      </c>
      <c r="W136" s="77">
        <v>765000</v>
      </c>
      <c r="X136" s="77">
        <f t="shared" si="7"/>
        <v>856800.00000000012</v>
      </c>
      <c r="Y136" s="26"/>
      <c r="Z136" s="28">
        <v>2015</v>
      </c>
      <c r="AA136" s="100"/>
    </row>
    <row r="137" spans="1:27" ht="63.75" outlineLevel="2">
      <c r="A137" s="19" t="s">
        <v>494</v>
      </c>
      <c r="B137" s="20" t="s">
        <v>26</v>
      </c>
      <c r="C137" s="26" t="s">
        <v>321</v>
      </c>
      <c r="D137" s="34" t="s">
        <v>317</v>
      </c>
      <c r="E137" s="34"/>
      <c r="F137" s="34" t="s">
        <v>322</v>
      </c>
      <c r="G137" s="34"/>
      <c r="H137" s="20" t="s">
        <v>323</v>
      </c>
      <c r="I137" s="20" t="s">
        <v>323</v>
      </c>
      <c r="J137" s="26" t="s">
        <v>31</v>
      </c>
      <c r="K137" s="26">
        <v>0</v>
      </c>
      <c r="L137" s="19">
        <v>230000000</v>
      </c>
      <c r="M137" s="22" t="s">
        <v>27</v>
      </c>
      <c r="N137" s="26" t="s">
        <v>483</v>
      </c>
      <c r="O137" s="35" t="s">
        <v>256</v>
      </c>
      <c r="P137" s="36" t="s">
        <v>257</v>
      </c>
      <c r="Q137" s="37" t="s">
        <v>269</v>
      </c>
      <c r="R137" s="20" t="s">
        <v>259</v>
      </c>
      <c r="S137" s="28">
        <v>796</v>
      </c>
      <c r="T137" s="30" t="s">
        <v>260</v>
      </c>
      <c r="U137" s="38">
        <v>44</v>
      </c>
      <c r="V137" s="39">
        <v>11607.14</v>
      </c>
      <c r="W137" s="77">
        <v>510714.16</v>
      </c>
      <c r="X137" s="77">
        <f t="shared" si="7"/>
        <v>571999.85920000006</v>
      </c>
      <c r="Y137" s="26"/>
      <c r="Z137" s="28">
        <v>2015</v>
      </c>
      <c r="AA137" s="100"/>
    </row>
    <row r="138" spans="1:27" ht="63.75" outlineLevel="2">
      <c r="A138" s="19" t="s">
        <v>495</v>
      </c>
      <c r="B138" s="20" t="s">
        <v>26</v>
      </c>
      <c r="C138" s="26" t="s">
        <v>321</v>
      </c>
      <c r="D138" s="34" t="s">
        <v>317</v>
      </c>
      <c r="E138" s="34"/>
      <c r="F138" s="34" t="s">
        <v>322</v>
      </c>
      <c r="G138" s="34"/>
      <c r="H138" s="20" t="s">
        <v>325</v>
      </c>
      <c r="I138" s="20" t="s">
        <v>326</v>
      </c>
      <c r="J138" s="26" t="s">
        <v>31</v>
      </c>
      <c r="K138" s="26">
        <v>0</v>
      </c>
      <c r="L138" s="19">
        <v>230000000</v>
      </c>
      <c r="M138" s="22" t="s">
        <v>27</v>
      </c>
      <c r="N138" s="26" t="s">
        <v>483</v>
      </c>
      <c r="O138" s="35" t="s">
        <v>256</v>
      </c>
      <c r="P138" s="36" t="s">
        <v>257</v>
      </c>
      <c r="Q138" s="37" t="s">
        <v>269</v>
      </c>
      <c r="R138" s="20" t="s">
        <v>259</v>
      </c>
      <c r="S138" s="28">
        <v>796</v>
      </c>
      <c r="T138" s="30" t="s">
        <v>260</v>
      </c>
      <c r="U138" s="38">
        <v>30</v>
      </c>
      <c r="V138" s="39">
        <v>31250</v>
      </c>
      <c r="W138" s="77">
        <v>937500</v>
      </c>
      <c r="X138" s="77">
        <f t="shared" si="7"/>
        <v>1050000</v>
      </c>
      <c r="Y138" s="26"/>
      <c r="Z138" s="28">
        <v>2015</v>
      </c>
      <c r="AA138" s="100"/>
    </row>
    <row r="139" spans="1:27" ht="38.25" outlineLevel="2">
      <c r="A139" s="19" t="s">
        <v>496</v>
      </c>
      <c r="B139" s="20" t="s">
        <v>26</v>
      </c>
      <c r="C139" s="26" t="s">
        <v>328</v>
      </c>
      <c r="D139" s="34" t="s">
        <v>329</v>
      </c>
      <c r="E139" s="34"/>
      <c r="F139" s="34" t="s">
        <v>330</v>
      </c>
      <c r="G139" s="34"/>
      <c r="H139" s="20" t="s">
        <v>331</v>
      </c>
      <c r="I139" s="20" t="s">
        <v>332</v>
      </c>
      <c r="J139" s="26" t="s">
        <v>34</v>
      </c>
      <c r="K139" s="26">
        <v>0</v>
      </c>
      <c r="L139" s="19">
        <v>230000000</v>
      </c>
      <c r="M139" s="22" t="s">
        <v>27</v>
      </c>
      <c r="N139" s="26" t="s">
        <v>483</v>
      </c>
      <c r="O139" s="35" t="s">
        <v>256</v>
      </c>
      <c r="P139" s="36" t="s">
        <v>257</v>
      </c>
      <c r="Q139" s="37" t="s">
        <v>339</v>
      </c>
      <c r="R139" s="20" t="s">
        <v>259</v>
      </c>
      <c r="S139" s="28">
        <v>796</v>
      </c>
      <c r="T139" s="30" t="s">
        <v>260</v>
      </c>
      <c r="U139" s="38">
        <v>1</v>
      </c>
      <c r="V139" s="39">
        <v>3285714.28</v>
      </c>
      <c r="W139" s="77">
        <v>3285714.28</v>
      </c>
      <c r="X139" s="77">
        <f t="shared" si="7"/>
        <v>3679999.9936000002</v>
      </c>
      <c r="Y139" s="26"/>
      <c r="Z139" s="28">
        <v>2015</v>
      </c>
      <c r="AA139" s="100"/>
    </row>
    <row r="140" spans="1:27" ht="38.25" outlineLevel="2">
      <c r="A140" s="19" t="s">
        <v>497</v>
      </c>
      <c r="B140" s="20" t="s">
        <v>26</v>
      </c>
      <c r="C140" s="26" t="s">
        <v>335</v>
      </c>
      <c r="D140" s="34" t="s">
        <v>336</v>
      </c>
      <c r="E140" s="34"/>
      <c r="F140" s="34" t="s">
        <v>337</v>
      </c>
      <c r="G140" s="34"/>
      <c r="H140" s="20" t="s">
        <v>338</v>
      </c>
      <c r="I140" s="20" t="s">
        <v>338</v>
      </c>
      <c r="J140" s="26" t="s">
        <v>34</v>
      </c>
      <c r="K140" s="26">
        <v>0</v>
      </c>
      <c r="L140" s="19">
        <v>230000000</v>
      </c>
      <c r="M140" s="22" t="s">
        <v>27</v>
      </c>
      <c r="N140" s="26" t="s">
        <v>483</v>
      </c>
      <c r="O140" s="35" t="s">
        <v>256</v>
      </c>
      <c r="P140" s="36" t="s">
        <v>257</v>
      </c>
      <c r="Q140" s="37" t="s">
        <v>339</v>
      </c>
      <c r="R140" s="20" t="s">
        <v>259</v>
      </c>
      <c r="S140" s="28">
        <v>839</v>
      </c>
      <c r="T140" s="30" t="s">
        <v>340</v>
      </c>
      <c r="U140" s="38">
        <v>70</v>
      </c>
      <c r="V140" s="39">
        <v>205357.14</v>
      </c>
      <c r="W140" s="77">
        <v>14374999.800000001</v>
      </c>
      <c r="X140" s="77">
        <f t="shared" si="7"/>
        <v>16099999.776000002</v>
      </c>
      <c r="Y140" s="26"/>
      <c r="Z140" s="28">
        <v>2015</v>
      </c>
      <c r="AA140" s="100"/>
    </row>
    <row r="141" spans="1:27" ht="38.25" outlineLevel="2">
      <c r="A141" s="19" t="s">
        <v>498</v>
      </c>
      <c r="B141" s="20" t="s">
        <v>26</v>
      </c>
      <c r="C141" s="26" t="s">
        <v>342</v>
      </c>
      <c r="D141" s="34" t="s">
        <v>343</v>
      </c>
      <c r="E141" s="34"/>
      <c r="F141" s="34" t="s">
        <v>344</v>
      </c>
      <c r="G141" s="34"/>
      <c r="H141" s="20" t="s">
        <v>345</v>
      </c>
      <c r="I141" s="20" t="s">
        <v>345</v>
      </c>
      <c r="J141" s="26" t="s">
        <v>53</v>
      </c>
      <c r="K141" s="26">
        <v>0</v>
      </c>
      <c r="L141" s="19">
        <v>230000000</v>
      </c>
      <c r="M141" s="22" t="s">
        <v>27</v>
      </c>
      <c r="N141" s="26" t="s">
        <v>483</v>
      </c>
      <c r="O141" s="35" t="s">
        <v>256</v>
      </c>
      <c r="P141" s="36" t="s">
        <v>257</v>
      </c>
      <c r="Q141" s="37" t="s">
        <v>269</v>
      </c>
      <c r="R141" s="20" t="s">
        <v>259</v>
      </c>
      <c r="S141" s="28">
        <v>839</v>
      </c>
      <c r="T141" s="30" t="s">
        <v>340</v>
      </c>
      <c r="U141" s="38">
        <v>1</v>
      </c>
      <c r="V141" s="39">
        <v>158842.94</v>
      </c>
      <c r="W141" s="77">
        <v>158842.94</v>
      </c>
      <c r="X141" s="77">
        <f t="shared" si="7"/>
        <v>177904.09280000001</v>
      </c>
      <c r="Y141" s="26"/>
      <c r="Z141" s="28">
        <v>2015</v>
      </c>
      <c r="AA141" s="100"/>
    </row>
    <row r="142" spans="1:27" ht="38.25" outlineLevel="2">
      <c r="A142" s="19" t="s">
        <v>499</v>
      </c>
      <c r="B142" s="20" t="s">
        <v>26</v>
      </c>
      <c r="C142" s="26" t="s">
        <v>342</v>
      </c>
      <c r="D142" s="34" t="s">
        <v>343</v>
      </c>
      <c r="E142" s="34"/>
      <c r="F142" s="34" t="s">
        <v>344</v>
      </c>
      <c r="G142" s="34"/>
      <c r="H142" s="20" t="s">
        <v>347</v>
      </c>
      <c r="I142" s="20" t="s">
        <v>348</v>
      </c>
      <c r="J142" s="26" t="s">
        <v>34</v>
      </c>
      <c r="K142" s="26">
        <v>0</v>
      </c>
      <c r="L142" s="19">
        <v>230000000</v>
      </c>
      <c r="M142" s="22" t="s">
        <v>27</v>
      </c>
      <c r="N142" s="26" t="s">
        <v>483</v>
      </c>
      <c r="O142" s="35" t="s">
        <v>256</v>
      </c>
      <c r="P142" s="36" t="s">
        <v>257</v>
      </c>
      <c r="Q142" s="37" t="s">
        <v>349</v>
      </c>
      <c r="R142" s="20" t="s">
        <v>259</v>
      </c>
      <c r="S142" s="28">
        <v>839</v>
      </c>
      <c r="T142" s="30" t="s">
        <v>340</v>
      </c>
      <c r="U142" s="38">
        <v>5</v>
      </c>
      <c r="V142" s="39">
        <v>1004464.28</v>
      </c>
      <c r="W142" s="77">
        <v>5022321.4000000004</v>
      </c>
      <c r="X142" s="77">
        <f t="shared" si="7"/>
        <v>5624999.9680000013</v>
      </c>
      <c r="Y142" s="26"/>
      <c r="Z142" s="28">
        <v>2015</v>
      </c>
      <c r="AA142" s="100"/>
    </row>
    <row r="143" spans="1:27" ht="102" outlineLevel="2">
      <c r="A143" s="19" t="s">
        <v>500</v>
      </c>
      <c r="B143" s="20" t="s">
        <v>26</v>
      </c>
      <c r="C143" s="26" t="s">
        <v>351</v>
      </c>
      <c r="D143" s="34" t="s">
        <v>352</v>
      </c>
      <c r="E143" s="34" t="s">
        <v>352</v>
      </c>
      <c r="F143" s="34" t="s">
        <v>353</v>
      </c>
      <c r="G143" s="34" t="s">
        <v>354</v>
      </c>
      <c r="H143" s="20" t="s">
        <v>355</v>
      </c>
      <c r="I143" s="20" t="s">
        <v>355</v>
      </c>
      <c r="J143" s="26" t="s">
        <v>34</v>
      </c>
      <c r="K143" s="26">
        <v>0</v>
      </c>
      <c r="L143" s="19">
        <v>230000000</v>
      </c>
      <c r="M143" s="22" t="s">
        <v>27</v>
      </c>
      <c r="N143" s="26" t="s">
        <v>483</v>
      </c>
      <c r="O143" s="35" t="s">
        <v>256</v>
      </c>
      <c r="P143" s="36" t="s">
        <v>257</v>
      </c>
      <c r="Q143" s="37" t="s">
        <v>339</v>
      </c>
      <c r="R143" s="20" t="s">
        <v>259</v>
      </c>
      <c r="S143" s="28">
        <v>839</v>
      </c>
      <c r="T143" s="30" t="s">
        <v>340</v>
      </c>
      <c r="U143" s="38">
        <v>18</v>
      </c>
      <c r="V143" s="39">
        <v>207645</v>
      </c>
      <c r="W143" s="77">
        <v>3737610</v>
      </c>
      <c r="X143" s="77">
        <f t="shared" si="7"/>
        <v>4186123.2</v>
      </c>
      <c r="Y143" s="26"/>
      <c r="Z143" s="28">
        <v>2015</v>
      </c>
      <c r="AA143" s="100"/>
    </row>
    <row r="144" spans="1:27" ht="76.5" outlineLevel="2">
      <c r="A144" s="19" t="s">
        <v>501</v>
      </c>
      <c r="B144" s="20" t="s">
        <v>26</v>
      </c>
      <c r="C144" s="26" t="s">
        <v>357</v>
      </c>
      <c r="D144" s="34" t="s">
        <v>358</v>
      </c>
      <c r="E144" s="34" t="s">
        <v>359</v>
      </c>
      <c r="F144" s="34" t="s">
        <v>360</v>
      </c>
      <c r="G144" s="34"/>
      <c r="H144" s="20" t="s">
        <v>361</v>
      </c>
      <c r="I144" s="20" t="s">
        <v>361</v>
      </c>
      <c r="J144" s="26" t="s">
        <v>31</v>
      </c>
      <c r="K144" s="26">
        <v>0</v>
      </c>
      <c r="L144" s="19">
        <v>230000000</v>
      </c>
      <c r="M144" s="22" t="s">
        <v>27</v>
      </c>
      <c r="N144" s="26" t="s">
        <v>483</v>
      </c>
      <c r="O144" s="35" t="s">
        <v>256</v>
      </c>
      <c r="P144" s="36" t="s">
        <v>257</v>
      </c>
      <c r="Q144" s="37" t="s">
        <v>276</v>
      </c>
      <c r="R144" s="20" t="s">
        <v>259</v>
      </c>
      <c r="S144" s="28">
        <v>839</v>
      </c>
      <c r="T144" s="30" t="s">
        <v>340</v>
      </c>
      <c r="U144" s="38">
        <v>9</v>
      </c>
      <c r="V144" s="39">
        <v>165178.57</v>
      </c>
      <c r="W144" s="77">
        <v>1486607.1300000001</v>
      </c>
      <c r="X144" s="77">
        <f t="shared" si="7"/>
        <v>1664999.9856000002</v>
      </c>
      <c r="Y144" s="26"/>
      <c r="Z144" s="28">
        <v>2015</v>
      </c>
      <c r="AA144" s="100"/>
    </row>
    <row r="145" spans="1:27" ht="38.25" outlineLevel="2">
      <c r="A145" s="19" t="s">
        <v>502</v>
      </c>
      <c r="B145" s="20" t="s">
        <v>26</v>
      </c>
      <c r="C145" s="26" t="s">
        <v>363</v>
      </c>
      <c r="D145" s="34" t="s">
        <v>364</v>
      </c>
      <c r="E145" s="34"/>
      <c r="F145" s="34" t="s">
        <v>365</v>
      </c>
      <c r="G145" s="34"/>
      <c r="H145" s="20" t="s">
        <v>364</v>
      </c>
      <c r="I145" s="20" t="s">
        <v>364</v>
      </c>
      <c r="J145" s="26" t="s">
        <v>31</v>
      </c>
      <c r="K145" s="26">
        <v>0</v>
      </c>
      <c r="L145" s="19">
        <v>230000000</v>
      </c>
      <c r="M145" s="22" t="s">
        <v>27</v>
      </c>
      <c r="N145" s="26" t="s">
        <v>483</v>
      </c>
      <c r="O145" s="35" t="s">
        <v>256</v>
      </c>
      <c r="P145" s="36" t="s">
        <v>257</v>
      </c>
      <c r="Q145" s="37" t="s">
        <v>258</v>
      </c>
      <c r="R145" s="20" t="s">
        <v>259</v>
      </c>
      <c r="S145" s="28">
        <v>796</v>
      </c>
      <c r="T145" s="30" t="s">
        <v>260</v>
      </c>
      <c r="U145" s="38">
        <v>20</v>
      </c>
      <c r="V145" s="39">
        <v>50178.57</v>
      </c>
      <c r="W145" s="77">
        <v>1003571.4</v>
      </c>
      <c r="X145" s="77">
        <f t="shared" si="7"/>
        <v>1123999.9680000001</v>
      </c>
      <c r="Y145" s="26"/>
      <c r="Z145" s="28">
        <v>2015</v>
      </c>
      <c r="AA145" s="100"/>
    </row>
    <row r="146" spans="1:27" ht="38.25" outlineLevel="2">
      <c r="A146" s="19" t="s">
        <v>503</v>
      </c>
      <c r="B146" s="20" t="s">
        <v>26</v>
      </c>
      <c r="C146" s="26" t="s">
        <v>335</v>
      </c>
      <c r="D146" s="34" t="s">
        <v>336</v>
      </c>
      <c r="E146" s="34"/>
      <c r="F146" s="34" t="s">
        <v>337</v>
      </c>
      <c r="G146" s="34"/>
      <c r="H146" s="20" t="s">
        <v>367</v>
      </c>
      <c r="I146" s="20" t="s">
        <v>367</v>
      </c>
      <c r="J146" s="26" t="s">
        <v>34</v>
      </c>
      <c r="K146" s="26">
        <v>0</v>
      </c>
      <c r="L146" s="19">
        <v>230000000</v>
      </c>
      <c r="M146" s="22" t="s">
        <v>27</v>
      </c>
      <c r="N146" s="26" t="s">
        <v>483</v>
      </c>
      <c r="O146" s="35" t="s">
        <v>256</v>
      </c>
      <c r="P146" s="36" t="s">
        <v>257</v>
      </c>
      <c r="Q146" s="37" t="s">
        <v>339</v>
      </c>
      <c r="R146" s="20" t="s">
        <v>259</v>
      </c>
      <c r="S146" s="28">
        <v>839</v>
      </c>
      <c r="T146" s="30" t="s">
        <v>340</v>
      </c>
      <c r="U146" s="38">
        <v>8</v>
      </c>
      <c r="V146" s="39">
        <v>1517857.14</v>
      </c>
      <c r="W146" s="77">
        <v>12142857.119999999</v>
      </c>
      <c r="X146" s="77">
        <f t="shared" si="7"/>
        <v>13599999.974400001</v>
      </c>
      <c r="Y146" s="26"/>
      <c r="Z146" s="28">
        <v>2015</v>
      </c>
      <c r="AA146" s="100"/>
    </row>
    <row r="147" spans="1:27" ht="51" outlineLevel="2">
      <c r="A147" s="19" t="s">
        <v>504</v>
      </c>
      <c r="B147" s="20" t="s">
        <v>26</v>
      </c>
      <c r="C147" s="26" t="s">
        <v>369</v>
      </c>
      <c r="D147" s="34" t="s">
        <v>370</v>
      </c>
      <c r="E147" s="34" t="s">
        <v>371</v>
      </c>
      <c r="F147" s="34" t="s">
        <v>372</v>
      </c>
      <c r="G147" s="34"/>
      <c r="H147" s="20" t="s">
        <v>373</v>
      </c>
      <c r="I147" s="20" t="s">
        <v>374</v>
      </c>
      <c r="J147" s="26" t="s">
        <v>34</v>
      </c>
      <c r="K147" s="26">
        <v>0</v>
      </c>
      <c r="L147" s="19">
        <v>230000000</v>
      </c>
      <c r="M147" s="22" t="s">
        <v>27</v>
      </c>
      <c r="N147" s="26" t="s">
        <v>483</v>
      </c>
      <c r="O147" s="35" t="s">
        <v>256</v>
      </c>
      <c r="P147" s="36" t="s">
        <v>257</v>
      </c>
      <c r="Q147" s="37" t="s">
        <v>349</v>
      </c>
      <c r="R147" s="20" t="s">
        <v>259</v>
      </c>
      <c r="S147" s="28">
        <v>796</v>
      </c>
      <c r="T147" s="30" t="s">
        <v>260</v>
      </c>
      <c r="U147" s="38">
        <v>2</v>
      </c>
      <c r="V147" s="39">
        <v>1320000</v>
      </c>
      <c r="W147" s="77">
        <v>2640000</v>
      </c>
      <c r="X147" s="77">
        <f t="shared" si="7"/>
        <v>2956800.0000000005</v>
      </c>
      <c r="Y147" s="26"/>
      <c r="Z147" s="28">
        <v>2015</v>
      </c>
      <c r="AA147" s="100"/>
    </row>
    <row r="148" spans="1:27" ht="38.25" outlineLevel="2">
      <c r="A148" s="19" t="s">
        <v>505</v>
      </c>
      <c r="B148" s="20" t="s">
        <v>26</v>
      </c>
      <c r="C148" s="26" t="s">
        <v>376</v>
      </c>
      <c r="D148" s="34" t="s">
        <v>377</v>
      </c>
      <c r="E148" s="34" t="s">
        <v>377</v>
      </c>
      <c r="F148" s="34" t="s">
        <v>378</v>
      </c>
      <c r="G148" s="34"/>
      <c r="H148" s="20" t="s">
        <v>379</v>
      </c>
      <c r="I148" s="20" t="s">
        <v>379</v>
      </c>
      <c r="J148" s="26" t="s">
        <v>34</v>
      </c>
      <c r="K148" s="26">
        <v>0</v>
      </c>
      <c r="L148" s="19">
        <v>230000000</v>
      </c>
      <c r="M148" s="22" t="s">
        <v>27</v>
      </c>
      <c r="N148" s="26" t="s">
        <v>483</v>
      </c>
      <c r="O148" s="35" t="s">
        <v>256</v>
      </c>
      <c r="P148" s="36" t="s">
        <v>257</v>
      </c>
      <c r="Q148" s="37" t="s">
        <v>349</v>
      </c>
      <c r="R148" s="20" t="s">
        <v>259</v>
      </c>
      <c r="S148" s="28">
        <v>796</v>
      </c>
      <c r="T148" s="30" t="s">
        <v>260</v>
      </c>
      <c r="U148" s="38">
        <v>5</v>
      </c>
      <c r="V148" s="39">
        <v>467661.86</v>
      </c>
      <c r="W148" s="77">
        <v>2338309.2999999998</v>
      </c>
      <c r="X148" s="77">
        <f t="shared" si="7"/>
        <v>2618906.4160000002</v>
      </c>
      <c r="Y148" s="26"/>
      <c r="Z148" s="28">
        <v>2015</v>
      </c>
      <c r="AA148" s="100"/>
    </row>
    <row r="149" spans="1:27" ht="89.25" outlineLevel="2">
      <c r="A149" s="19" t="s">
        <v>506</v>
      </c>
      <c r="B149" s="20" t="s">
        <v>26</v>
      </c>
      <c r="C149" s="26" t="s">
        <v>381</v>
      </c>
      <c r="D149" s="34" t="s">
        <v>382</v>
      </c>
      <c r="E149" s="34" t="s">
        <v>383</v>
      </c>
      <c r="F149" s="34" t="s">
        <v>384</v>
      </c>
      <c r="G149" s="34" t="s">
        <v>385</v>
      </c>
      <c r="H149" s="20" t="s">
        <v>386</v>
      </c>
      <c r="I149" s="20" t="s">
        <v>387</v>
      </c>
      <c r="J149" s="26" t="s">
        <v>34</v>
      </c>
      <c r="K149" s="26">
        <v>0</v>
      </c>
      <c r="L149" s="19">
        <v>230000000</v>
      </c>
      <c r="M149" s="22" t="s">
        <v>27</v>
      </c>
      <c r="N149" s="26" t="s">
        <v>483</v>
      </c>
      <c r="O149" s="35" t="s">
        <v>256</v>
      </c>
      <c r="P149" s="36" t="s">
        <v>257</v>
      </c>
      <c r="Q149" s="37" t="s">
        <v>349</v>
      </c>
      <c r="R149" s="20" t="s">
        <v>259</v>
      </c>
      <c r="S149" s="28">
        <v>796</v>
      </c>
      <c r="T149" s="30" t="s">
        <v>260</v>
      </c>
      <c r="U149" s="38">
        <v>27</v>
      </c>
      <c r="V149" s="39">
        <v>47502.67</v>
      </c>
      <c r="W149" s="77">
        <v>1282572.0899999999</v>
      </c>
      <c r="X149" s="77">
        <f t="shared" si="7"/>
        <v>1436480.7408</v>
      </c>
      <c r="Y149" s="26"/>
      <c r="Z149" s="28">
        <v>2015</v>
      </c>
      <c r="AA149" s="100"/>
    </row>
    <row r="150" spans="1:27" ht="38.25" outlineLevel="2">
      <c r="A150" s="19" t="s">
        <v>507</v>
      </c>
      <c r="B150" s="20" t="s">
        <v>26</v>
      </c>
      <c r="C150" s="26" t="s">
        <v>376</v>
      </c>
      <c r="D150" s="34" t="s">
        <v>377</v>
      </c>
      <c r="E150" s="34" t="s">
        <v>377</v>
      </c>
      <c r="F150" s="34" t="s">
        <v>378</v>
      </c>
      <c r="G150" s="34"/>
      <c r="H150" s="20" t="s">
        <v>389</v>
      </c>
      <c r="I150" s="20" t="s">
        <v>389</v>
      </c>
      <c r="J150" s="26" t="s">
        <v>34</v>
      </c>
      <c r="K150" s="26">
        <v>0</v>
      </c>
      <c r="L150" s="19">
        <v>230000000</v>
      </c>
      <c r="M150" s="22" t="s">
        <v>27</v>
      </c>
      <c r="N150" s="26" t="s">
        <v>483</v>
      </c>
      <c r="O150" s="35" t="s">
        <v>256</v>
      </c>
      <c r="P150" s="36" t="s">
        <v>257</v>
      </c>
      <c r="Q150" s="37" t="s">
        <v>349</v>
      </c>
      <c r="R150" s="20" t="s">
        <v>259</v>
      </c>
      <c r="S150" s="28">
        <v>796</v>
      </c>
      <c r="T150" s="30" t="s">
        <v>260</v>
      </c>
      <c r="U150" s="38">
        <v>7</v>
      </c>
      <c r="V150" s="39">
        <v>829250</v>
      </c>
      <c r="W150" s="77">
        <v>5804750</v>
      </c>
      <c r="X150" s="77">
        <f t="shared" si="7"/>
        <v>6501320.0000000009</v>
      </c>
      <c r="Y150" s="26"/>
      <c r="Z150" s="28">
        <v>2015</v>
      </c>
      <c r="AA150" s="100"/>
    </row>
    <row r="151" spans="1:27" ht="38.25" outlineLevel="2">
      <c r="A151" s="19" t="s">
        <v>508</v>
      </c>
      <c r="B151" s="20" t="s">
        <v>26</v>
      </c>
      <c r="C151" s="26" t="s">
        <v>376</v>
      </c>
      <c r="D151" s="34" t="s">
        <v>377</v>
      </c>
      <c r="E151" s="34" t="s">
        <v>377</v>
      </c>
      <c r="F151" s="34" t="s">
        <v>378</v>
      </c>
      <c r="G151" s="34"/>
      <c r="H151" s="20" t="s">
        <v>391</v>
      </c>
      <c r="I151" s="20" t="s">
        <v>391</v>
      </c>
      <c r="J151" s="26" t="s">
        <v>34</v>
      </c>
      <c r="K151" s="26">
        <v>0</v>
      </c>
      <c r="L151" s="19">
        <v>230000000</v>
      </c>
      <c r="M151" s="22" t="s">
        <v>27</v>
      </c>
      <c r="N151" s="26" t="s">
        <v>483</v>
      </c>
      <c r="O151" s="35" t="s">
        <v>256</v>
      </c>
      <c r="P151" s="36" t="s">
        <v>257</v>
      </c>
      <c r="Q151" s="37" t="s">
        <v>349</v>
      </c>
      <c r="R151" s="20" t="s">
        <v>259</v>
      </c>
      <c r="S151" s="28">
        <v>796</v>
      </c>
      <c r="T151" s="30" t="s">
        <v>260</v>
      </c>
      <c r="U151" s="38">
        <v>11</v>
      </c>
      <c r="V151" s="39">
        <v>703125</v>
      </c>
      <c r="W151" s="77">
        <v>7734375</v>
      </c>
      <c r="X151" s="77">
        <f t="shared" si="7"/>
        <v>8662500</v>
      </c>
      <c r="Y151" s="26"/>
      <c r="Z151" s="28">
        <v>2015</v>
      </c>
      <c r="AA151" s="100"/>
    </row>
    <row r="152" spans="1:27" ht="89.25" outlineLevel="2">
      <c r="A152" s="19" t="s">
        <v>509</v>
      </c>
      <c r="B152" s="20" t="s">
        <v>26</v>
      </c>
      <c r="C152" s="26" t="s">
        <v>381</v>
      </c>
      <c r="D152" s="34" t="s">
        <v>382</v>
      </c>
      <c r="E152" s="34" t="s">
        <v>383</v>
      </c>
      <c r="F152" s="34" t="s">
        <v>384</v>
      </c>
      <c r="G152" s="34" t="s">
        <v>385</v>
      </c>
      <c r="H152" s="20" t="s">
        <v>393</v>
      </c>
      <c r="I152" s="20" t="s">
        <v>393</v>
      </c>
      <c r="J152" s="26" t="s">
        <v>34</v>
      </c>
      <c r="K152" s="26">
        <v>0</v>
      </c>
      <c r="L152" s="19">
        <v>230000000</v>
      </c>
      <c r="M152" s="22" t="s">
        <v>27</v>
      </c>
      <c r="N152" s="26" t="s">
        <v>483</v>
      </c>
      <c r="O152" s="35" t="s">
        <v>256</v>
      </c>
      <c r="P152" s="36" t="s">
        <v>257</v>
      </c>
      <c r="Q152" s="37" t="s">
        <v>349</v>
      </c>
      <c r="R152" s="20" t="s">
        <v>259</v>
      </c>
      <c r="S152" s="28">
        <v>796</v>
      </c>
      <c r="T152" s="30" t="s">
        <v>260</v>
      </c>
      <c r="U152" s="38">
        <v>1</v>
      </c>
      <c r="V152" s="39">
        <v>1785714.28</v>
      </c>
      <c r="W152" s="77">
        <v>1785714.28</v>
      </c>
      <c r="X152" s="77">
        <f t="shared" si="7"/>
        <v>1999999.9936000002</v>
      </c>
      <c r="Y152" s="26"/>
      <c r="Z152" s="28">
        <v>2015</v>
      </c>
      <c r="AA152" s="100"/>
    </row>
    <row r="153" spans="1:27" ht="89.25" outlineLevel="2">
      <c r="A153" s="19" t="s">
        <v>510</v>
      </c>
      <c r="B153" s="20" t="s">
        <v>26</v>
      </c>
      <c r="C153" s="26" t="s">
        <v>381</v>
      </c>
      <c r="D153" s="34" t="s">
        <v>382</v>
      </c>
      <c r="E153" s="34" t="s">
        <v>383</v>
      </c>
      <c r="F153" s="34" t="s">
        <v>384</v>
      </c>
      <c r="G153" s="34" t="s">
        <v>385</v>
      </c>
      <c r="H153" s="20" t="s">
        <v>395</v>
      </c>
      <c r="I153" s="20" t="s">
        <v>396</v>
      </c>
      <c r="J153" s="26" t="s">
        <v>34</v>
      </c>
      <c r="K153" s="26">
        <v>0</v>
      </c>
      <c r="L153" s="19">
        <v>230000000</v>
      </c>
      <c r="M153" s="22" t="s">
        <v>27</v>
      </c>
      <c r="N153" s="26" t="s">
        <v>483</v>
      </c>
      <c r="O153" s="35" t="s">
        <v>256</v>
      </c>
      <c r="P153" s="36" t="s">
        <v>257</v>
      </c>
      <c r="Q153" s="37" t="s">
        <v>349</v>
      </c>
      <c r="R153" s="20" t="s">
        <v>259</v>
      </c>
      <c r="S153" s="28">
        <v>796</v>
      </c>
      <c r="T153" s="30" t="s">
        <v>260</v>
      </c>
      <c r="U153" s="38">
        <v>45</v>
      </c>
      <c r="V153" s="39">
        <v>58035.71</v>
      </c>
      <c r="W153" s="77">
        <v>2611606.9500000002</v>
      </c>
      <c r="X153" s="77">
        <f t="shared" si="7"/>
        <v>2924999.7840000005</v>
      </c>
      <c r="Y153" s="26"/>
      <c r="Z153" s="28">
        <v>2015</v>
      </c>
      <c r="AA153" s="100"/>
    </row>
    <row r="154" spans="1:27" ht="89.25" outlineLevel="2">
      <c r="A154" s="19" t="s">
        <v>511</v>
      </c>
      <c r="B154" s="20" t="s">
        <v>26</v>
      </c>
      <c r="C154" s="26" t="s">
        <v>381</v>
      </c>
      <c r="D154" s="34" t="s">
        <v>382</v>
      </c>
      <c r="E154" s="34" t="s">
        <v>383</v>
      </c>
      <c r="F154" s="34" t="s">
        <v>384</v>
      </c>
      <c r="G154" s="34" t="s">
        <v>385</v>
      </c>
      <c r="H154" s="20" t="s">
        <v>398</v>
      </c>
      <c r="I154" s="20" t="s">
        <v>399</v>
      </c>
      <c r="J154" s="26" t="s">
        <v>34</v>
      </c>
      <c r="K154" s="26">
        <v>0</v>
      </c>
      <c r="L154" s="19">
        <v>230000000</v>
      </c>
      <c r="M154" s="22" t="s">
        <v>27</v>
      </c>
      <c r="N154" s="26" t="s">
        <v>483</v>
      </c>
      <c r="O154" s="35" t="s">
        <v>256</v>
      </c>
      <c r="P154" s="36" t="s">
        <v>257</v>
      </c>
      <c r="Q154" s="37" t="s">
        <v>349</v>
      </c>
      <c r="R154" s="20" t="s">
        <v>259</v>
      </c>
      <c r="S154" s="28">
        <v>796</v>
      </c>
      <c r="T154" s="30" t="s">
        <v>260</v>
      </c>
      <c r="U154" s="38">
        <v>4</v>
      </c>
      <c r="V154" s="39">
        <v>1353035.71</v>
      </c>
      <c r="W154" s="77">
        <v>5412142.8399999999</v>
      </c>
      <c r="X154" s="77">
        <f t="shared" si="7"/>
        <v>6061599.9808</v>
      </c>
      <c r="Y154" s="26"/>
      <c r="Z154" s="28">
        <v>2015</v>
      </c>
      <c r="AA154" s="100"/>
    </row>
    <row r="155" spans="1:27" ht="38.25" outlineLevel="2">
      <c r="A155" s="19" t="s">
        <v>512</v>
      </c>
      <c r="B155" s="20" t="s">
        <v>26</v>
      </c>
      <c r="C155" s="26" t="s">
        <v>376</v>
      </c>
      <c r="D155" s="34" t="s">
        <v>377</v>
      </c>
      <c r="E155" s="34" t="s">
        <v>377</v>
      </c>
      <c r="F155" s="34" t="s">
        <v>378</v>
      </c>
      <c r="G155" s="34"/>
      <c r="H155" s="20" t="s">
        <v>401</v>
      </c>
      <c r="I155" s="20" t="s">
        <v>401</v>
      </c>
      <c r="J155" s="26" t="s">
        <v>34</v>
      </c>
      <c r="K155" s="26">
        <v>0</v>
      </c>
      <c r="L155" s="19">
        <v>230000000</v>
      </c>
      <c r="M155" s="22" t="s">
        <v>27</v>
      </c>
      <c r="N155" s="26" t="s">
        <v>483</v>
      </c>
      <c r="O155" s="35" t="s">
        <v>256</v>
      </c>
      <c r="P155" s="36" t="s">
        <v>257</v>
      </c>
      <c r="Q155" s="37" t="s">
        <v>349</v>
      </c>
      <c r="R155" s="20" t="s">
        <v>259</v>
      </c>
      <c r="S155" s="28">
        <v>796</v>
      </c>
      <c r="T155" s="30" t="s">
        <v>260</v>
      </c>
      <c r="U155" s="38">
        <v>6</v>
      </c>
      <c r="V155" s="39">
        <v>524522.93000000005</v>
      </c>
      <c r="W155" s="77">
        <v>3147137.58</v>
      </c>
      <c r="X155" s="77">
        <f t="shared" si="7"/>
        <v>3524794.0896000005</v>
      </c>
      <c r="Y155" s="26"/>
      <c r="Z155" s="28">
        <v>2015</v>
      </c>
      <c r="AA155" s="100"/>
    </row>
    <row r="156" spans="1:27" ht="63.75" outlineLevel="2">
      <c r="A156" s="19" t="s">
        <v>513</v>
      </c>
      <c r="B156" s="20" t="s">
        <v>26</v>
      </c>
      <c r="C156" s="26" t="s">
        <v>321</v>
      </c>
      <c r="D156" s="34" t="s">
        <v>317</v>
      </c>
      <c r="E156" s="34"/>
      <c r="F156" s="34" t="s">
        <v>322</v>
      </c>
      <c r="G156" s="34"/>
      <c r="H156" s="20" t="s">
        <v>403</v>
      </c>
      <c r="I156" s="20" t="s">
        <v>404</v>
      </c>
      <c r="J156" s="26" t="s">
        <v>31</v>
      </c>
      <c r="K156" s="26">
        <v>0</v>
      </c>
      <c r="L156" s="19">
        <v>230000000</v>
      </c>
      <c r="M156" s="22" t="s">
        <v>27</v>
      </c>
      <c r="N156" s="26" t="s">
        <v>483</v>
      </c>
      <c r="O156" s="35" t="s">
        <v>256</v>
      </c>
      <c r="P156" s="36" t="s">
        <v>257</v>
      </c>
      <c r="Q156" s="37" t="s">
        <v>269</v>
      </c>
      <c r="R156" s="20" t="s">
        <v>259</v>
      </c>
      <c r="S156" s="28">
        <v>796</v>
      </c>
      <c r="T156" s="30" t="s">
        <v>260</v>
      </c>
      <c r="U156" s="38">
        <v>6</v>
      </c>
      <c r="V156" s="39">
        <v>42985.94</v>
      </c>
      <c r="W156" s="77">
        <v>257915.64</v>
      </c>
      <c r="X156" s="77">
        <f t="shared" si="7"/>
        <v>288865.51680000004</v>
      </c>
      <c r="Y156" s="26"/>
      <c r="Z156" s="28">
        <v>2015</v>
      </c>
      <c r="AA156" s="100"/>
    </row>
    <row r="157" spans="1:27" ht="38.25" outlineLevel="2">
      <c r="A157" s="19" t="s">
        <v>514</v>
      </c>
      <c r="B157" s="20" t="s">
        <v>26</v>
      </c>
      <c r="C157" s="26" t="s">
        <v>406</v>
      </c>
      <c r="D157" s="34" t="s">
        <v>407</v>
      </c>
      <c r="E157" s="34"/>
      <c r="F157" s="34" t="s">
        <v>408</v>
      </c>
      <c r="G157" s="34"/>
      <c r="H157" s="20" t="s">
        <v>409</v>
      </c>
      <c r="I157" s="20" t="s">
        <v>409</v>
      </c>
      <c r="J157" s="26" t="s">
        <v>31</v>
      </c>
      <c r="K157" s="26">
        <v>0</v>
      </c>
      <c r="L157" s="19">
        <v>230000000</v>
      </c>
      <c r="M157" s="22" t="s">
        <v>27</v>
      </c>
      <c r="N157" s="26" t="s">
        <v>483</v>
      </c>
      <c r="O157" s="35" t="s">
        <v>256</v>
      </c>
      <c r="P157" s="36" t="s">
        <v>257</v>
      </c>
      <c r="Q157" s="37" t="s">
        <v>269</v>
      </c>
      <c r="R157" s="20" t="s">
        <v>259</v>
      </c>
      <c r="S157" s="28">
        <v>796</v>
      </c>
      <c r="T157" s="30" t="s">
        <v>260</v>
      </c>
      <c r="U157" s="38">
        <v>1</v>
      </c>
      <c r="V157" s="39">
        <v>875000</v>
      </c>
      <c r="W157" s="77">
        <v>875000</v>
      </c>
      <c r="X157" s="77">
        <f t="shared" si="7"/>
        <v>980000.00000000012</v>
      </c>
      <c r="Y157" s="26"/>
      <c r="Z157" s="28">
        <v>2015</v>
      </c>
      <c r="AA157" s="100"/>
    </row>
    <row r="158" spans="1:27" ht="51" outlineLevel="2">
      <c r="A158" s="19" t="s">
        <v>515</v>
      </c>
      <c r="B158" s="20" t="s">
        <v>26</v>
      </c>
      <c r="C158" s="26" t="s">
        <v>369</v>
      </c>
      <c r="D158" s="34" t="s">
        <v>370</v>
      </c>
      <c r="E158" s="34" t="s">
        <v>371</v>
      </c>
      <c r="F158" s="34" t="s">
        <v>372</v>
      </c>
      <c r="G158" s="34"/>
      <c r="H158" s="20" t="s">
        <v>411</v>
      </c>
      <c r="I158" s="20" t="s">
        <v>412</v>
      </c>
      <c r="J158" s="26" t="s">
        <v>34</v>
      </c>
      <c r="K158" s="26">
        <v>0</v>
      </c>
      <c r="L158" s="19">
        <v>230000000</v>
      </c>
      <c r="M158" s="22" t="s">
        <v>27</v>
      </c>
      <c r="N158" s="26" t="s">
        <v>483</v>
      </c>
      <c r="O158" s="35" t="s">
        <v>256</v>
      </c>
      <c r="P158" s="36" t="s">
        <v>257</v>
      </c>
      <c r="Q158" s="37" t="s">
        <v>349</v>
      </c>
      <c r="R158" s="20" t="s">
        <v>259</v>
      </c>
      <c r="S158" s="28">
        <v>796</v>
      </c>
      <c r="T158" s="30" t="s">
        <v>260</v>
      </c>
      <c r="U158" s="38">
        <v>75</v>
      </c>
      <c r="V158" s="39">
        <v>51785.71</v>
      </c>
      <c r="W158" s="77">
        <v>3883928.25</v>
      </c>
      <c r="X158" s="77">
        <f t="shared" si="7"/>
        <v>4349999.6400000006</v>
      </c>
      <c r="Y158" s="26"/>
      <c r="Z158" s="28">
        <v>2015</v>
      </c>
      <c r="AA158" s="100"/>
    </row>
    <row r="159" spans="1:27" ht="51" outlineLevel="2">
      <c r="A159" s="19" t="s">
        <v>516</v>
      </c>
      <c r="B159" s="20" t="s">
        <v>26</v>
      </c>
      <c r="C159" s="26" t="s">
        <v>369</v>
      </c>
      <c r="D159" s="34" t="s">
        <v>370</v>
      </c>
      <c r="E159" s="34" t="s">
        <v>371</v>
      </c>
      <c r="F159" s="34" t="s">
        <v>372</v>
      </c>
      <c r="G159" s="34"/>
      <c r="H159" s="20" t="s">
        <v>414</v>
      </c>
      <c r="I159" s="20" t="s">
        <v>415</v>
      </c>
      <c r="J159" s="26" t="s">
        <v>34</v>
      </c>
      <c r="K159" s="26">
        <v>0</v>
      </c>
      <c r="L159" s="19">
        <v>230000000</v>
      </c>
      <c r="M159" s="22" t="s">
        <v>27</v>
      </c>
      <c r="N159" s="26" t="s">
        <v>483</v>
      </c>
      <c r="O159" s="35" t="s">
        <v>256</v>
      </c>
      <c r="P159" s="36" t="s">
        <v>257</v>
      </c>
      <c r="Q159" s="37" t="s">
        <v>349</v>
      </c>
      <c r="R159" s="20" t="s">
        <v>259</v>
      </c>
      <c r="S159" s="28">
        <v>796</v>
      </c>
      <c r="T159" s="30" t="s">
        <v>260</v>
      </c>
      <c r="U159" s="38">
        <v>1</v>
      </c>
      <c r="V159" s="39">
        <v>3687500</v>
      </c>
      <c r="W159" s="77">
        <v>3687500</v>
      </c>
      <c r="X159" s="77">
        <f t="shared" si="7"/>
        <v>4130000.0000000005</v>
      </c>
      <c r="Y159" s="26"/>
      <c r="Z159" s="28">
        <v>2015</v>
      </c>
      <c r="AA159" s="100"/>
    </row>
    <row r="160" spans="1:27" ht="38.25" outlineLevel="2">
      <c r="A160" s="19" t="s">
        <v>517</v>
      </c>
      <c r="B160" s="20" t="s">
        <v>26</v>
      </c>
      <c r="C160" s="26" t="s">
        <v>406</v>
      </c>
      <c r="D160" s="34" t="s">
        <v>407</v>
      </c>
      <c r="E160" s="34"/>
      <c r="F160" s="34" t="s">
        <v>408</v>
      </c>
      <c r="G160" s="34"/>
      <c r="H160" s="20" t="s">
        <v>417</v>
      </c>
      <c r="I160" s="20" t="s">
        <v>417</v>
      </c>
      <c r="J160" s="26" t="s">
        <v>53</v>
      </c>
      <c r="K160" s="26">
        <v>0</v>
      </c>
      <c r="L160" s="19">
        <v>230000000</v>
      </c>
      <c r="M160" s="22" t="s">
        <v>27</v>
      </c>
      <c r="N160" s="26" t="s">
        <v>483</v>
      </c>
      <c r="O160" s="35" t="s">
        <v>256</v>
      </c>
      <c r="P160" s="36" t="s">
        <v>257</v>
      </c>
      <c r="Q160" s="37" t="s">
        <v>258</v>
      </c>
      <c r="R160" s="20" t="s">
        <v>259</v>
      </c>
      <c r="S160" s="28">
        <v>796</v>
      </c>
      <c r="T160" s="30" t="s">
        <v>260</v>
      </c>
      <c r="U160" s="38">
        <v>14</v>
      </c>
      <c r="V160" s="39">
        <v>43000</v>
      </c>
      <c r="W160" s="77">
        <v>602000</v>
      </c>
      <c r="X160" s="77">
        <f t="shared" si="7"/>
        <v>674240.00000000012</v>
      </c>
      <c r="Y160" s="26"/>
      <c r="Z160" s="28">
        <v>2015</v>
      </c>
      <c r="AA160" s="100"/>
    </row>
    <row r="161" spans="1:27" ht="38.25" outlineLevel="2">
      <c r="A161" s="19" t="s">
        <v>518</v>
      </c>
      <c r="B161" s="20" t="s">
        <v>26</v>
      </c>
      <c r="C161" s="26" t="s">
        <v>419</v>
      </c>
      <c r="D161" s="34" t="s">
        <v>420</v>
      </c>
      <c r="E161" s="34" t="s">
        <v>421</v>
      </c>
      <c r="F161" s="34" t="s">
        <v>422</v>
      </c>
      <c r="G161" s="34" t="s">
        <v>423</v>
      </c>
      <c r="H161" s="20" t="s">
        <v>424</v>
      </c>
      <c r="I161" s="20" t="s">
        <v>425</v>
      </c>
      <c r="J161" s="26" t="s">
        <v>53</v>
      </c>
      <c r="K161" s="26">
        <v>0</v>
      </c>
      <c r="L161" s="19">
        <v>230000000</v>
      </c>
      <c r="M161" s="22" t="s">
        <v>27</v>
      </c>
      <c r="N161" s="26" t="s">
        <v>483</v>
      </c>
      <c r="O161" s="35" t="s">
        <v>256</v>
      </c>
      <c r="P161" s="36" t="s">
        <v>257</v>
      </c>
      <c r="Q161" s="37" t="s">
        <v>258</v>
      </c>
      <c r="R161" s="20" t="s">
        <v>259</v>
      </c>
      <c r="S161" s="28">
        <v>796</v>
      </c>
      <c r="T161" s="30" t="s">
        <v>426</v>
      </c>
      <c r="U161" s="38">
        <v>9</v>
      </c>
      <c r="V161" s="39">
        <v>13000</v>
      </c>
      <c r="W161" s="77">
        <v>117000</v>
      </c>
      <c r="X161" s="77">
        <f t="shared" si="7"/>
        <v>131040.00000000001</v>
      </c>
      <c r="Y161" s="26"/>
      <c r="Z161" s="28">
        <v>2015</v>
      </c>
      <c r="AA161" s="100"/>
    </row>
    <row r="162" spans="1:27" ht="38.25" outlineLevel="2">
      <c r="A162" s="19" t="s">
        <v>519</v>
      </c>
      <c r="B162" s="20" t="s">
        <v>26</v>
      </c>
      <c r="C162" s="26" t="s">
        <v>428</v>
      </c>
      <c r="D162" s="34" t="s">
        <v>429</v>
      </c>
      <c r="E162" s="34"/>
      <c r="F162" s="34" t="s">
        <v>430</v>
      </c>
      <c r="G162" s="34"/>
      <c r="H162" s="20" t="s">
        <v>431</v>
      </c>
      <c r="I162" s="20" t="s">
        <v>432</v>
      </c>
      <c r="J162" s="26" t="s">
        <v>53</v>
      </c>
      <c r="K162" s="26">
        <v>0</v>
      </c>
      <c r="L162" s="19">
        <v>230000000</v>
      </c>
      <c r="M162" s="22" t="s">
        <v>27</v>
      </c>
      <c r="N162" s="26" t="s">
        <v>483</v>
      </c>
      <c r="O162" s="35" t="s">
        <v>256</v>
      </c>
      <c r="P162" s="36" t="s">
        <v>257</v>
      </c>
      <c r="Q162" s="37" t="s">
        <v>258</v>
      </c>
      <c r="R162" s="20" t="s">
        <v>259</v>
      </c>
      <c r="S162" s="28">
        <v>839</v>
      </c>
      <c r="T162" s="30" t="s">
        <v>340</v>
      </c>
      <c r="U162" s="38">
        <v>2</v>
      </c>
      <c r="V162" s="39">
        <v>103214.28</v>
      </c>
      <c r="W162" s="77">
        <v>206428.56</v>
      </c>
      <c r="X162" s="77">
        <f t="shared" si="7"/>
        <v>231199.98720000003</v>
      </c>
      <c r="Y162" s="26"/>
      <c r="Z162" s="28">
        <v>2015</v>
      </c>
      <c r="AA162" s="100"/>
    </row>
    <row r="163" spans="1:27" ht="38.25" outlineLevel="2">
      <c r="A163" s="19" t="s">
        <v>520</v>
      </c>
      <c r="B163" s="20" t="s">
        <v>26</v>
      </c>
      <c r="C163" s="26" t="s">
        <v>434</v>
      </c>
      <c r="D163" s="34" t="s">
        <v>435</v>
      </c>
      <c r="E163" s="34" t="s">
        <v>435</v>
      </c>
      <c r="F163" s="34" t="s">
        <v>436</v>
      </c>
      <c r="G163" s="34" t="s">
        <v>437</v>
      </c>
      <c r="H163" s="20" t="s">
        <v>438</v>
      </c>
      <c r="I163" s="20" t="s">
        <v>439</v>
      </c>
      <c r="J163" s="26" t="s">
        <v>53</v>
      </c>
      <c r="K163" s="26">
        <v>0</v>
      </c>
      <c r="L163" s="19">
        <v>230000000</v>
      </c>
      <c r="M163" s="22" t="s">
        <v>27</v>
      </c>
      <c r="N163" s="26" t="s">
        <v>483</v>
      </c>
      <c r="O163" s="35" t="s">
        <v>256</v>
      </c>
      <c r="P163" s="36" t="s">
        <v>257</v>
      </c>
      <c r="Q163" s="37" t="s">
        <v>258</v>
      </c>
      <c r="R163" s="20" t="s">
        <v>259</v>
      </c>
      <c r="S163" s="28">
        <v>796</v>
      </c>
      <c r="T163" s="30" t="s">
        <v>426</v>
      </c>
      <c r="U163" s="38">
        <v>2</v>
      </c>
      <c r="V163" s="39">
        <v>113392.85</v>
      </c>
      <c r="W163" s="77">
        <v>226785.7</v>
      </c>
      <c r="X163" s="77">
        <f t="shared" si="7"/>
        <v>253999.98400000003</v>
      </c>
      <c r="Y163" s="26"/>
      <c r="Z163" s="28">
        <v>2015</v>
      </c>
      <c r="AA163" s="100"/>
    </row>
    <row r="164" spans="1:27" ht="38.25" outlineLevel="2">
      <c r="A164" s="19" t="s">
        <v>521</v>
      </c>
      <c r="B164" s="20" t="s">
        <v>26</v>
      </c>
      <c r="C164" s="26" t="s">
        <v>441</v>
      </c>
      <c r="D164" s="34" t="s">
        <v>442</v>
      </c>
      <c r="E164" s="34"/>
      <c r="F164" s="34" t="s">
        <v>443</v>
      </c>
      <c r="G164" s="34"/>
      <c r="H164" s="20" t="s">
        <v>444</v>
      </c>
      <c r="I164" s="20" t="s">
        <v>445</v>
      </c>
      <c r="J164" s="26" t="s">
        <v>31</v>
      </c>
      <c r="K164" s="26">
        <v>0</v>
      </c>
      <c r="L164" s="19">
        <v>230000000</v>
      </c>
      <c r="M164" s="22" t="s">
        <v>27</v>
      </c>
      <c r="N164" s="26" t="s">
        <v>483</v>
      </c>
      <c r="O164" s="35" t="s">
        <v>256</v>
      </c>
      <c r="P164" s="36" t="s">
        <v>257</v>
      </c>
      <c r="Q164" s="37" t="s">
        <v>276</v>
      </c>
      <c r="R164" s="20" t="s">
        <v>259</v>
      </c>
      <c r="S164" s="28">
        <v>796</v>
      </c>
      <c r="T164" s="30" t="s">
        <v>260</v>
      </c>
      <c r="U164" s="38">
        <v>12</v>
      </c>
      <c r="V164" s="39">
        <v>67000</v>
      </c>
      <c r="W164" s="77">
        <v>804000</v>
      </c>
      <c r="X164" s="77">
        <f t="shared" si="7"/>
        <v>900480.00000000012</v>
      </c>
      <c r="Y164" s="26"/>
      <c r="Z164" s="28">
        <v>2015</v>
      </c>
      <c r="AA164" s="100"/>
    </row>
    <row r="165" spans="1:27" ht="38.25" outlineLevel="2">
      <c r="A165" s="19" t="s">
        <v>522</v>
      </c>
      <c r="B165" s="20" t="s">
        <v>26</v>
      </c>
      <c r="C165" s="26" t="s">
        <v>441</v>
      </c>
      <c r="D165" s="34" t="s">
        <v>442</v>
      </c>
      <c r="E165" s="34"/>
      <c r="F165" s="34" t="s">
        <v>443</v>
      </c>
      <c r="G165" s="34"/>
      <c r="H165" s="20" t="s">
        <v>447</v>
      </c>
      <c r="I165" s="20" t="s">
        <v>448</v>
      </c>
      <c r="J165" s="26" t="s">
        <v>53</v>
      </c>
      <c r="K165" s="26">
        <v>0</v>
      </c>
      <c r="L165" s="19">
        <v>230000000</v>
      </c>
      <c r="M165" s="22" t="s">
        <v>27</v>
      </c>
      <c r="N165" s="26" t="s">
        <v>483</v>
      </c>
      <c r="O165" s="35" t="s">
        <v>256</v>
      </c>
      <c r="P165" s="36" t="s">
        <v>257</v>
      </c>
      <c r="Q165" s="37" t="s">
        <v>276</v>
      </c>
      <c r="R165" s="20" t="s">
        <v>259</v>
      </c>
      <c r="S165" s="28">
        <v>796</v>
      </c>
      <c r="T165" s="30" t="s">
        <v>260</v>
      </c>
      <c r="U165" s="38">
        <v>12</v>
      </c>
      <c r="V165" s="39">
        <v>27991.07</v>
      </c>
      <c r="W165" s="77">
        <v>335892.83999999997</v>
      </c>
      <c r="X165" s="77">
        <f t="shared" si="7"/>
        <v>376199.98080000002</v>
      </c>
      <c r="Y165" s="26"/>
      <c r="Z165" s="28">
        <v>2015</v>
      </c>
      <c r="AA165" s="100"/>
    </row>
    <row r="166" spans="1:27" ht="38.25" outlineLevel="2">
      <c r="A166" s="19" t="s">
        <v>523</v>
      </c>
      <c r="B166" s="20" t="s">
        <v>26</v>
      </c>
      <c r="C166" s="26" t="s">
        <v>450</v>
      </c>
      <c r="D166" s="34" t="s">
        <v>451</v>
      </c>
      <c r="E166" s="34"/>
      <c r="F166" s="34" t="s">
        <v>452</v>
      </c>
      <c r="G166" s="34"/>
      <c r="H166" s="20" t="s">
        <v>453</v>
      </c>
      <c r="I166" s="20" t="s">
        <v>454</v>
      </c>
      <c r="J166" s="26" t="s">
        <v>53</v>
      </c>
      <c r="K166" s="26">
        <v>0</v>
      </c>
      <c r="L166" s="19">
        <v>230000000</v>
      </c>
      <c r="M166" s="22" t="s">
        <v>27</v>
      </c>
      <c r="N166" s="26" t="s">
        <v>483</v>
      </c>
      <c r="O166" s="35" t="s">
        <v>256</v>
      </c>
      <c r="P166" s="36" t="s">
        <v>257</v>
      </c>
      <c r="Q166" s="37" t="s">
        <v>524</v>
      </c>
      <c r="R166" s="20" t="s">
        <v>259</v>
      </c>
      <c r="S166" s="28">
        <v>839</v>
      </c>
      <c r="T166" s="30" t="s">
        <v>340</v>
      </c>
      <c r="U166" s="38">
        <v>2</v>
      </c>
      <c r="V166" s="39">
        <v>111939.3</v>
      </c>
      <c r="W166" s="77">
        <v>223878.6</v>
      </c>
      <c r="X166" s="77">
        <f t="shared" si="7"/>
        <v>250744.03200000004</v>
      </c>
      <c r="Y166" s="26"/>
      <c r="Z166" s="28">
        <v>2015</v>
      </c>
      <c r="AA166" s="100"/>
    </row>
    <row r="167" spans="1:27" ht="38.25" outlineLevel="2">
      <c r="A167" s="19" t="s">
        <v>525</v>
      </c>
      <c r="B167" s="20" t="s">
        <v>26</v>
      </c>
      <c r="C167" s="26" t="s">
        <v>450</v>
      </c>
      <c r="D167" s="34" t="s">
        <v>451</v>
      </c>
      <c r="E167" s="34"/>
      <c r="F167" s="34" t="s">
        <v>452</v>
      </c>
      <c r="G167" s="34"/>
      <c r="H167" s="20" t="s">
        <v>457</v>
      </c>
      <c r="I167" s="20" t="s">
        <v>458</v>
      </c>
      <c r="J167" s="26" t="s">
        <v>53</v>
      </c>
      <c r="K167" s="26">
        <v>0</v>
      </c>
      <c r="L167" s="19">
        <v>230000000</v>
      </c>
      <c r="M167" s="22" t="s">
        <v>27</v>
      </c>
      <c r="N167" s="26" t="s">
        <v>483</v>
      </c>
      <c r="O167" s="35" t="s">
        <v>256</v>
      </c>
      <c r="P167" s="36" t="s">
        <v>257</v>
      </c>
      <c r="Q167" s="37" t="s">
        <v>524</v>
      </c>
      <c r="R167" s="20" t="s">
        <v>259</v>
      </c>
      <c r="S167" s="28">
        <v>839</v>
      </c>
      <c r="T167" s="30" t="s">
        <v>340</v>
      </c>
      <c r="U167" s="38">
        <v>2</v>
      </c>
      <c r="V167" s="39">
        <v>125372.01</v>
      </c>
      <c r="W167" s="77">
        <v>250744.02</v>
      </c>
      <c r="X167" s="77">
        <f t="shared" si="7"/>
        <v>280833.30239999999</v>
      </c>
      <c r="Y167" s="26"/>
      <c r="Z167" s="28">
        <v>2015</v>
      </c>
      <c r="AA167" s="100"/>
    </row>
    <row r="168" spans="1:27" ht="38.25" outlineLevel="2">
      <c r="A168" s="19" t="s">
        <v>526</v>
      </c>
      <c r="B168" s="20" t="s">
        <v>26</v>
      </c>
      <c r="C168" s="26" t="s">
        <v>460</v>
      </c>
      <c r="D168" s="34" t="s">
        <v>461</v>
      </c>
      <c r="E168" s="34"/>
      <c r="F168" s="34" t="s">
        <v>462</v>
      </c>
      <c r="G168" s="34"/>
      <c r="H168" s="20" t="s">
        <v>463</v>
      </c>
      <c r="I168" s="20" t="s">
        <v>464</v>
      </c>
      <c r="J168" s="26" t="s">
        <v>31</v>
      </c>
      <c r="K168" s="26">
        <v>0</v>
      </c>
      <c r="L168" s="19">
        <v>230000000</v>
      </c>
      <c r="M168" s="22" t="s">
        <v>27</v>
      </c>
      <c r="N168" s="26" t="s">
        <v>483</v>
      </c>
      <c r="O168" s="35" t="s">
        <v>256</v>
      </c>
      <c r="P168" s="36" t="s">
        <v>257</v>
      </c>
      <c r="Q168" s="37" t="s">
        <v>276</v>
      </c>
      <c r="R168" s="20" t="s">
        <v>259</v>
      </c>
      <c r="S168" s="28">
        <v>796</v>
      </c>
      <c r="T168" s="30" t="s">
        <v>260</v>
      </c>
      <c r="U168" s="38">
        <v>2</v>
      </c>
      <c r="V168" s="39">
        <v>350803.57</v>
      </c>
      <c r="W168" s="77">
        <v>701607.14</v>
      </c>
      <c r="X168" s="77">
        <f t="shared" si="7"/>
        <v>785799.99680000008</v>
      </c>
      <c r="Y168" s="26"/>
      <c r="Z168" s="28">
        <v>2015</v>
      </c>
      <c r="AA168" s="100"/>
    </row>
    <row r="169" spans="1:27" ht="38.25" outlineLevel="2">
      <c r="A169" s="19" t="s">
        <v>527</v>
      </c>
      <c r="B169" s="20" t="s">
        <v>26</v>
      </c>
      <c r="C169" s="26" t="s">
        <v>460</v>
      </c>
      <c r="D169" s="34" t="s">
        <v>461</v>
      </c>
      <c r="E169" s="34"/>
      <c r="F169" s="34" t="s">
        <v>462</v>
      </c>
      <c r="G169" s="34"/>
      <c r="H169" s="20" t="s">
        <v>466</v>
      </c>
      <c r="I169" s="20" t="s">
        <v>467</v>
      </c>
      <c r="J169" s="26" t="s">
        <v>31</v>
      </c>
      <c r="K169" s="26">
        <v>0</v>
      </c>
      <c r="L169" s="19">
        <v>230000000</v>
      </c>
      <c r="M169" s="22" t="s">
        <v>27</v>
      </c>
      <c r="N169" s="26" t="s">
        <v>483</v>
      </c>
      <c r="O169" s="35" t="s">
        <v>256</v>
      </c>
      <c r="P169" s="36" t="s">
        <v>257</v>
      </c>
      <c r="Q169" s="37" t="s">
        <v>276</v>
      </c>
      <c r="R169" s="20" t="s">
        <v>259</v>
      </c>
      <c r="S169" s="28">
        <v>796</v>
      </c>
      <c r="T169" s="30" t="s">
        <v>260</v>
      </c>
      <c r="U169" s="38">
        <v>1</v>
      </c>
      <c r="V169" s="39">
        <v>267857.14</v>
      </c>
      <c r="W169" s="77">
        <v>267857.14</v>
      </c>
      <c r="X169" s="77">
        <f t="shared" si="7"/>
        <v>299999.99680000002</v>
      </c>
      <c r="Y169" s="26"/>
      <c r="Z169" s="28">
        <v>2015</v>
      </c>
      <c r="AA169" s="100"/>
    </row>
    <row r="170" spans="1:27" ht="38.25" outlineLevel="2">
      <c r="A170" s="19" t="s">
        <v>528</v>
      </c>
      <c r="B170" s="20" t="s">
        <v>26</v>
      </c>
      <c r="C170" s="26" t="s">
        <v>469</v>
      </c>
      <c r="D170" s="34" t="s">
        <v>470</v>
      </c>
      <c r="E170" s="34" t="s">
        <v>471</v>
      </c>
      <c r="F170" s="34" t="s">
        <v>472</v>
      </c>
      <c r="G170" s="34" t="s">
        <v>473</v>
      </c>
      <c r="H170" s="20" t="s">
        <v>474</v>
      </c>
      <c r="I170" s="20" t="s">
        <v>475</v>
      </c>
      <c r="J170" s="26" t="s">
        <v>34</v>
      </c>
      <c r="K170" s="26">
        <v>0</v>
      </c>
      <c r="L170" s="19">
        <v>230000000</v>
      </c>
      <c r="M170" s="22" t="s">
        <v>27</v>
      </c>
      <c r="N170" s="26" t="s">
        <v>483</v>
      </c>
      <c r="O170" s="35" t="s">
        <v>256</v>
      </c>
      <c r="P170" s="36" t="s">
        <v>257</v>
      </c>
      <c r="Q170" s="37" t="s">
        <v>349</v>
      </c>
      <c r="R170" s="20" t="s">
        <v>259</v>
      </c>
      <c r="S170" s="28">
        <v>839</v>
      </c>
      <c r="T170" s="30" t="s">
        <v>340</v>
      </c>
      <c r="U170" s="38">
        <v>8</v>
      </c>
      <c r="V170" s="39">
        <v>967660.71</v>
      </c>
      <c r="W170" s="77">
        <v>7741285.6799999997</v>
      </c>
      <c r="X170" s="77">
        <f t="shared" si="7"/>
        <v>8670239.9616</v>
      </c>
      <c r="Y170" s="26"/>
      <c r="Z170" s="28">
        <v>2015</v>
      </c>
      <c r="AA170" s="100"/>
    </row>
    <row r="171" spans="1:27" ht="38.25" outlineLevel="2">
      <c r="A171" s="19" t="s">
        <v>529</v>
      </c>
      <c r="B171" s="20" t="s">
        <v>26</v>
      </c>
      <c r="C171" s="26" t="s">
        <v>477</v>
      </c>
      <c r="D171" s="34" t="s">
        <v>478</v>
      </c>
      <c r="E171" s="34" t="s">
        <v>478</v>
      </c>
      <c r="F171" s="34" t="s">
        <v>479</v>
      </c>
      <c r="G171" s="34" t="s">
        <v>480</v>
      </c>
      <c r="H171" s="20" t="s">
        <v>481</v>
      </c>
      <c r="I171" s="20" t="s">
        <v>481</v>
      </c>
      <c r="J171" s="26" t="s">
        <v>31</v>
      </c>
      <c r="K171" s="26">
        <v>0</v>
      </c>
      <c r="L171" s="19">
        <v>230000000</v>
      </c>
      <c r="M171" s="22" t="s">
        <v>27</v>
      </c>
      <c r="N171" s="26" t="s">
        <v>483</v>
      </c>
      <c r="O171" s="35" t="s">
        <v>256</v>
      </c>
      <c r="P171" s="36" t="s">
        <v>257</v>
      </c>
      <c r="Q171" s="37" t="s">
        <v>269</v>
      </c>
      <c r="R171" s="20" t="s">
        <v>259</v>
      </c>
      <c r="S171" s="28">
        <v>796</v>
      </c>
      <c r="T171" s="30" t="s">
        <v>426</v>
      </c>
      <c r="U171" s="38">
        <v>1</v>
      </c>
      <c r="V171" s="39">
        <v>302528.57</v>
      </c>
      <c r="W171" s="77">
        <v>302528.57</v>
      </c>
      <c r="X171" s="77">
        <f t="shared" si="7"/>
        <v>338831.99840000004</v>
      </c>
      <c r="Y171" s="26"/>
      <c r="Z171" s="28">
        <v>2015</v>
      </c>
      <c r="AA171" s="100"/>
    </row>
    <row r="172" spans="1:27" outlineLevel="1">
      <c r="A172" s="42" t="s">
        <v>35</v>
      </c>
      <c r="B172" s="20"/>
      <c r="C172" s="26"/>
      <c r="D172" s="26"/>
      <c r="E172" s="26"/>
      <c r="F172" s="26"/>
      <c r="G172" s="26"/>
      <c r="H172" s="26"/>
      <c r="I172" s="26"/>
      <c r="J172" s="26"/>
      <c r="K172" s="26"/>
      <c r="L172" s="19"/>
      <c r="M172" s="40"/>
      <c r="N172" s="26"/>
      <c r="O172" s="27"/>
      <c r="P172" s="28"/>
      <c r="Q172" s="29"/>
      <c r="R172" s="26"/>
      <c r="S172" s="28"/>
      <c r="T172" s="30"/>
      <c r="U172" s="28"/>
      <c r="V172" s="31"/>
      <c r="W172" s="81">
        <f>SUM(W130:W171)</f>
        <v>99721833.710000008</v>
      </c>
      <c r="X172" s="81">
        <f>SUM(X130:X171)</f>
        <v>111688453.75520003</v>
      </c>
      <c r="Y172" s="26"/>
      <c r="Z172" s="28"/>
      <c r="AA172" s="30"/>
    </row>
    <row r="173" spans="1:27" outlineLevel="1">
      <c r="A173" s="32" t="s">
        <v>39</v>
      </c>
      <c r="B173" s="33"/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80"/>
      <c r="X173" s="80"/>
      <c r="Y173" s="33"/>
      <c r="Z173" s="33"/>
      <c r="AA173" s="33"/>
    </row>
    <row r="174" spans="1:27" ht="102" outlineLevel="2">
      <c r="A174" s="19" t="s">
        <v>179</v>
      </c>
      <c r="B174" s="20" t="s">
        <v>26</v>
      </c>
      <c r="C174" s="26" t="s">
        <v>152</v>
      </c>
      <c r="D174" s="34" t="s">
        <v>153</v>
      </c>
      <c r="E174" s="34" t="s">
        <v>154</v>
      </c>
      <c r="F174" s="34" t="s">
        <v>155</v>
      </c>
      <c r="G174" s="34" t="s">
        <v>156</v>
      </c>
      <c r="H174" s="20" t="s">
        <v>157</v>
      </c>
      <c r="I174" s="20" t="s">
        <v>158</v>
      </c>
      <c r="J174" s="26" t="s">
        <v>34</v>
      </c>
      <c r="K174" s="26">
        <v>90</v>
      </c>
      <c r="L174" s="19">
        <v>230000000</v>
      </c>
      <c r="M174" s="22" t="s">
        <v>27</v>
      </c>
      <c r="N174" s="26" t="s">
        <v>32</v>
      </c>
      <c r="O174" s="35" t="s">
        <v>41</v>
      </c>
      <c r="P174" s="36" t="s">
        <v>44</v>
      </c>
      <c r="Q174" s="37" t="s">
        <v>42</v>
      </c>
      <c r="R174" s="20" t="s">
        <v>51</v>
      </c>
      <c r="S174" s="28"/>
      <c r="T174" s="30" t="s">
        <v>44</v>
      </c>
      <c r="U174" s="38" t="s">
        <v>44</v>
      </c>
      <c r="V174" s="39" t="s">
        <v>44</v>
      </c>
      <c r="W174" s="77">
        <v>2786400</v>
      </c>
      <c r="X174" s="77">
        <f>W174*1.12</f>
        <v>3120768.0000000005</v>
      </c>
      <c r="Y174" s="26" t="s">
        <v>44</v>
      </c>
      <c r="Z174" s="28" t="s">
        <v>49</v>
      </c>
      <c r="AA174" s="100"/>
    </row>
    <row r="175" spans="1:27" ht="63.75" outlineLevel="2">
      <c r="A175" s="19" t="s">
        <v>181</v>
      </c>
      <c r="B175" s="20" t="s">
        <v>26</v>
      </c>
      <c r="C175" s="26" t="s">
        <v>160</v>
      </c>
      <c r="D175" s="34" t="s">
        <v>161</v>
      </c>
      <c r="E175" s="34" t="s">
        <v>162</v>
      </c>
      <c r="F175" s="34" t="s">
        <v>163</v>
      </c>
      <c r="G175" s="34" t="s">
        <v>164</v>
      </c>
      <c r="H175" s="20" t="s">
        <v>165</v>
      </c>
      <c r="I175" s="20" t="s">
        <v>166</v>
      </c>
      <c r="J175" s="26" t="s">
        <v>31</v>
      </c>
      <c r="K175" s="26">
        <v>90</v>
      </c>
      <c r="L175" s="19">
        <v>230000000</v>
      </c>
      <c r="M175" s="22" t="s">
        <v>27</v>
      </c>
      <c r="N175" s="26" t="s">
        <v>167</v>
      </c>
      <c r="O175" s="35" t="s">
        <v>168</v>
      </c>
      <c r="P175" s="36"/>
      <c r="Q175" s="37" t="s">
        <v>42</v>
      </c>
      <c r="R175" s="20" t="s">
        <v>51</v>
      </c>
      <c r="S175" s="28"/>
      <c r="T175" s="30"/>
      <c r="U175" s="38"/>
      <c r="V175" s="39"/>
      <c r="W175" s="77">
        <v>63626784</v>
      </c>
      <c r="X175" s="77">
        <f t="shared" ref="X175:X178" si="8">W175*1.12</f>
        <v>71261998.080000013</v>
      </c>
      <c r="Y175" s="26"/>
      <c r="Z175" s="28">
        <v>2014</v>
      </c>
      <c r="AA175" s="100"/>
    </row>
    <row r="176" spans="1:27" ht="89.25" outlineLevel="2">
      <c r="A176" s="19" t="s">
        <v>182</v>
      </c>
      <c r="B176" s="20" t="s">
        <v>26</v>
      </c>
      <c r="C176" s="26" t="s">
        <v>160</v>
      </c>
      <c r="D176" s="34" t="s">
        <v>161</v>
      </c>
      <c r="E176" s="34" t="s">
        <v>162</v>
      </c>
      <c r="F176" s="34" t="s">
        <v>163</v>
      </c>
      <c r="G176" s="34" t="s">
        <v>164</v>
      </c>
      <c r="H176" s="20" t="s">
        <v>170</v>
      </c>
      <c r="I176" s="20" t="s">
        <v>171</v>
      </c>
      <c r="J176" s="26" t="s">
        <v>34</v>
      </c>
      <c r="K176" s="26">
        <v>90</v>
      </c>
      <c r="L176" s="19">
        <v>230000000</v>
      </c>
      <c r="M176" s="22" t="s">
        <v>27</v>
      </c>
      <c r="N176" s="26" t="s">
        <v>172</v>
      </c>
      <c r="O176" s="35" t="s">
        <v>168</v>
      </c>
      <c r="P176" s="36"/>
      <c r="Q176" s="37" t="s">
        <v>45</v>
      </c>
      <c r="R176" s="20" t="s">
        <v>51</v>
      </c>
      <c r="S176" s="28"/>
      <c r="T176" s="30"/>
      <c r="U176" s="38"/>
      <c r="V176" s="39"/>
      <c r="W176" s="77">
        <v>102127577.97</v>
      </c>
      <c r="X176" s="77">
        <f t="shared" si="8"/>
        <v>114382887.32640001</v>
      </c>
      <c r="Y176" s="26"/>
      <c r="Z176" s="28">
        <v>2015</v>
      </c>
      <c r="AA176" s="100"/>
    </row>
    <row r="177" spans="1:27" ht="63.75" outlineLevel="2">
      <c r="A177" s="19" t="s">
        <v>183</v>
      </c>
      <c r="B177" s="20" t="s">
        <v>26</v>
      </c>
      <c r="C177" s="26" t="s">
        <v>160</v>
      </c>
      <c r="D177" s="34" t="s">
        <v>161</v>
      </c>
      <c r="E177" s="34" t="s">
        <v>162</v>
      </c>
      <c r="F177" s="34" t="s">
        <v>163</v>
      </c>
      <c r="G177" s="34" t="s">
        <v>164</v>
      </c>
      <c r="H177" s="20" t="s">
        <v>174</v>
      </c>
      <c r="I177" s="20" t="s">
        <v>175</v>
      </c>
      <c r="J177" s="26" t="s">
        <v>34</v>
      </c>
      <c r="K177" s="26">
        <v>90</v>
      </c>
      <c r="L177" s="19">
        <v>230000000</v>
      </c>
      <c r="M177" s="22" t="s">
        <v>27</v>
      </c>
      <c r="N177" s="26" t="s">
        <v>172</v>
      </c>
      <c r="O177" s="35" t="s">
        <v>168</v>
      </c>
      <c r="P177" s="36"/>
      <c r="Q177" s="37" t="s">
        <v>45</v>
      </c>
      <c r="R177" s="20" t="s">
        <v>51</v>
      </c>
      <c r="S177" s="28"/>
      <c r="T177" s="30"/>
      <c r="U177" s="38"/>
      <c r="V177" s="39"/>
      <c r="W177" s="77">
        <v>71787056</v>
      </c>
      <c r="X177" s="77">
        <f t="shared" si="8"/>
        <v>80401502.720000014</v>
      </c>
      <c r="Y177" s="26"/>
      <c r="Z177" s="28">
        <v>2015</v>
      </c>
      <c r="AA177" s="100"/>
    </row>
    <row r="178" spans="1:27" ht="63.75" outlineLevel="2">
      <c r="A178" s="19" t="s">
        <v>184</v>
      </c>
      <c r="B178" s="20" t="s">
        <v>26</v>
      </c>
      <c r="C178" s="26" t="s">
        <v>160</v>
      </c>
      <c r="D178" s="34" t="s">
        <v>161</v>
      </c>
      <c r="E178" s="34" t="s">
        <v>162</v>
      </c>
      <c r="F178" s="34" t="s">
        <v>163</v>
      </c>
      <c r="G178" s="34" t="s">
        <v>164</v>
      </c>
      <c r="H178" s="20" t="s">
        <v>177</v>
      </c>
      <c r="I178" s="20" t="s">
        <v>178</v>
      </c>
      <c r="J178" s="26" t="s">
        <v>34</v>
      </c>
      <c r="K178" s="26">
        <v>90</v>
      </c>
      <c r="L178" s="19">
        <v>230000000</v>
      </c>
      <c r="M178" s="22" t="s">
        <v>27</v>
      </c>
      <c r="N178" s="26" t="s">
        <v>172</v>
      </c>
      <c r="O178" s="35" t="s">
        <v>168</v>
      </c>
      <c r="P178" s="36"/>
      <c r="Q178" s="37" t="s">
        <v>45</v>
      </c>
      <c r="R178" s="20" t="s">
        <v>51</v>
      </c>
      <c r="S178" s="28"/>
      <c r="T178" s="30"/>
      <c r="U178" s="38"/>
      <c r="V178" s="39"/>
      <c r="W178" s="77">
        <v>58232878</v>
      </c>
      <c r="X178" s="77">
        <f t="shared" si="8"/>
        <v>65220823.360000007</v>
      </c>
      <c r="Y178" s="26"/>
      <c r="Z178" s="28">
        <v>2015</v>
      </c>
      <c r="AA178" s="100"/>
    </row>
    <row r="179" spans="1:27" s="15" customFormat="1" outlineLevel="1">
      <c r="A179" s="32" t="s">
        <v>40</v>
      </c>
      <c r="B179" s="33"/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80">
        <f>SUM(W174:W178)</f>
        <v>298560695.97000003</v>
      </c>
      <c r="X179" s="80">
        <f>SUM(X174:X178)</f>
        <v>334387979.48640007</v>
      </c>
      <c r="Y179" s="97"/>
      <c r="Z179" s="97"/>
      <c r="AA179" s="33"/>
    </row>
    <row r="180" spans="1:27" s="15" customFormat="1" outlineLevel="1">
      <c r="A180" s="90" t="s">
        <v>33</v>
      </c>
      <c r="B180" s="93"/>
      <c r="C180" s="91"/>
      <c r="D180" s="91"/>
      <c r="E180" s="91"/>
      <c r="F180" s="91"/>
      <c r="G180" s="91"/>
      <c r="H180" s="91"/>
      <c r="I180" s="91"/>
      <c r="J180" s="93"/>
      <c r="K180" s="93"/>
      <c r="L180" s="93"/>
      <c r="M180" s="93"/>
      <c r="N180" s="93"/>
      <c r="O180" s="93"/>
      <c r="P180" s="93"/>
      <c r="Q180" s="93"/>
      <c r="R180" s="93"/>
      <c r="S180" s="93"/>
      <c r="T180" s="93"/>
      <c r="U180" s="93"/>
      <c r="V180" s="93"/>
      <c r="W180" s="94">
        <f>W172+W179</f>
        <v>398282529.68000007</v>
      </c>
      <c r="X180" s="94">
        <f>X172+X179</f>
        <v>446076433.2416001</v>
      </c>
      <c r="Y180" s="93"/>
      <c r="Z180" s="93"/>
      <c r="AA180" s="91"/>
    </row>
    <row r="181" spans="1:27">
      <c r="A181" s="87" t="s">
        <v>185</v>
      </c>
      <c r="B181" s="88"/>
      <c r="C181" s="88"/>
      <c r="D181" s="88"/>
      <c r="E181" s="88"/>
      <c r="F181" s="88"/>
      <c r="G181" s="88"/>
      <c r="H181" s="88"/>
      <c r="I181" s="88"/>
      <c r="J181" s="88"/>
      <c r="K181" s="88"/>
      <c r="L181" s="88"/>
      <c r="M181" s="88"/>
      <c r="N181" s="88"/>
      <c r="O181" s="88"/>
      <c r="P181" s="88"/>
      <c r="Q181" s="88"/>
      <c r="R181" s="88"/>
      <c r="S181" s="88"/>
      <c r="T181" s="88"/>
      <c r="U181" s="88"/>
      <c r="V181" s="88"/>
      <c r="W181" s="89"/>
      <c r="X181" s="89"/>
      <c r="Y181" s="88"/>
      <c r="Z181" s="88"/>
      <c r="AA181" s="88"/>
    </row>
    <row r="182" spans="1:27" outlineLevel="1">
      <c r="A182" s="90" t="s">
        <v>3117</v>
      </c>
      <c r="B182" s="91"/>
      <c r="C182" s="91"/>
      <c r="D182" s="91"/>
      <c r="E182" s="91"/>
      <c r="F182" s="91"/>
      <c r="G182" s="91"/>
      <c r="H182" s="91"/>
      <c r="I182" s="91"/>
      <c r="J182" s="91"/>
      <c r="K182" s="91"/>
      <c r="L182" s="91"/>
      <c r="M182" s="91"/>
      <c r="N182" s="91"/>
      <c r="O182" s="91"/>
      <c r="P182" s="91"/>
      <c r="Q182" s="91"/>
      <c r="R182" s="91"/>
      <c r="S182" s="91"/>
      <c r="T182" s="91"/>
      <c r="U182" s="91"/>
      <c r="V182" s="91"/>
      <c r="W182" s="92"/>
      <c r="X182" s="92"/>
      <c r="Y182" s="91"/>
      <c r="Z182" s="91"/>
      <c r="AA182" s="91"/>
    </row>
    <row r="183" spans="1:27" outlineLevel="1">
      <c r="A183" s="32" t="s">
        <v>54</v>
      </c>
      <c r="B183" s="33"/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79"/>
      <c r="X183" s="79"/>
      <c r="Y183" s="33"/>
      <c r="Z183" s="33"/>
      <c r="AA183" s="33"/>
    </row>
    <row r="184" spans="1:27" ht="102" outlineLevel="2">
      <c r="A184" s="19" t="s">
        <v>544</v>
      </c>
      <c r="B184" s="20" t="s">
        <v>26</v>
      </c>
      <c r="C184" s="26" t="s">
        <v>545</v>
      </c>
      <c r="D184" s="34" t="s">
        <v>546</v>
      </c>
      <c r="E184" s="34" t="s">
        <v>547</v>
      </c>
      <c r="F184" s="34" t="s">
        <v>546</v>
      </c>
      <c r="G184" s="34" t="s">
        <v>547</v>
      </c>
      <c r="H184" s="20" t="s">
        <v>548</v>
      </c>
      <c r="I184" s="20" t="s">
        <v>549</v>
      </c>
      <c r="J184" s="26" t="s">
        <v>34</v>
      </c>
      <c r="K184" s="26">
        <v>100</v>
      </c>
      <c r="L184" s="19">
        <v>230000000</v>
      </c>
      <c r="M184" s="22" t="s">
        <v>27</v>
      </c>
      <c r="N184" s="26" t="s">
        <v>32</v>
      </c>
      <c r="O184" s="35" t="s">
        <v>41</v>
      </c>
      <c r="P184" s="36" t="s">
        <v>44</v>
      </c>
      <c r="Q184" s="37" t="s">
        <v>42</v>
      </c>
      <c r="R184" s="20" t="s">
        <v>628</v>
      </c>
      <c r="S184" s="28" t="s">
        <v>44</v>
      </c>
      <c r="T184" s="30" t="s">
        <v>44</v>
      </c>
      <c r="U184" s="38" t="s">
        <v>44</v>
      </c>
      <c r="V184" s="39"/>
      <c r="W184" s="77">
        <v>149800000</v>
      </c>
      <c r="X184" s="77">
        <v>167776000.00000003</v>
      </c>
      <c r="Y184" s="26"/>
      <c r="Z184" s="28">
        <v>2015</v>
      </c>
      <c r="AA184" s="100" t="s">
        <v>629</v>
      </c>
    </row>
    <row r="185" spans="1:27" outlineLevel="1">
      <c r="A185" s="32" t="s">
        <v>55</v>
      </c>
      <c r="B185" s="33"/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80">
        <f>SUM(W184:W184)</f>
        <v>149800000</v>
      </c>
      <c r="X185" s="80">
        <f>SUM(X184:X184)</f>
        <v>167776000.00000003</v>
      </c>
      <c r="Y185" s="33"/>
      <c r="Z185" s="33"/>
      <c r="AA185" s="33"/>
    </row>
    <row r="186" spans="1:27" outlineLevel="1">
      <c r="A186" s="32" t="s">
        <v>39</v>
      </c>
      <c r="B186" s="33"/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79"/>
      <c r="X186" s="79"/>
      <c r="Y186" s="33"/>
      <c r="Z186" s="33"/>
      <c r="AA186" s="33"/>
    </row>
    <row r="187" spans="1:27" ht="140.25" outlineLevel="2">
      <c r="A187" s="19" t="s">
        <v>186</v>
      </c>
      <c r="B187" s="20" t="s">
        <v>26</v>
      </c>
      <c r="C187" s="26" t="s">
        <v>187</v>
      </c>
      <c r="D187" s="34" t="s">
        <v>188</v>
      </c>
      <c r="E187" s="34" t="s">
        <v>189</v>
      </c>
      <c r="F187" s="34" t="s">
        <v>190</v>
      </c>
      <c r="G187" s="34" t="s">
        <v>191</v>
      </c>
      <c r="H187" s="20" t="s">
        <v>192</v>
      </c>
      <c r="I187" s="20" t="s">
        <v>193</v>
      </c>
      <c r="J187" s="26" t="s">
        <v>34</v>
      </c>
      <c r="K187" s="26">
        <v>100</v>
      </c>
      <c r="L187" s="19">
        <v>230000000</v>
      </c>
      <c r="M187" s="22" t="s">
        <v>27</v>
      </c>
      <c r="N187" s="26" t="s">
        <v>50</v>
      </c>
      <c r="O187" s="35" t="s">
        <v>41</v>
      </c>
      <c r="P187" s="36"/>
      <c r="Q187" s="37" t="s">
        <v>194</v>
      </c>
      <c r="R187" s="20" t="s">
        <v>195</v>
      </c>
      <c r="S187" s="28"/>
      <c r="T187" s="30"/>
      <c r="U187" s="38"/>
      <c r="V187" s="39"/>
      <c r="W187" s="77">
        <v>15000000</v>
      </c>
      <c r="X187" s="77">
        <f>W187*1.12</f>
        <v>16800000</v>
      </c>
      <c r="Y187" s="26"/>
      <c r="Z187" s="28">
        <v>2015</v>
      </c>
      <c r="AA187" s="100" t="s">
        <v>197</v>
      </c>
    </row>
    <row r="188" spans="1:27" ht="51" outlineLevel="2">
      <c r="A188" s="19" t="s">
        <v>631</v>
      </c>
      <c r="B188" s="20" t="s">
        <v>26</v>
      </c>
      <c r="C188" s="26" t="s">
        <v>551</v>
      </c>
      <c r="D188" s="34" t="s">
        <v>552</v>
      </c>
      <c r="E188" s="34" t="s">
        <v>553</v>
      </c>
      <c r="F188" s="34" t="s">
        <v>552</v>
      </c>
      <c r="G188" s="34" t="s">
        <v>554</v>
      </c>
      <c r="H188" s="20" t="s">
        <v>555</v>
      </c>
      <c r="I188" s="20" t="s">
        <v>556</v>
      </c>
      <c r="J188" s="26" t="s">
        <v>31</v>
      </c>
      <c r="K188" s="26">
        <v>100</v>
      </c>
      <c r="L188" s="19">
        <v>23000000</v>
      </c>
      <c r="M188" s="22" t="s">
        <v>550</v>
      </c>
      <c r="N188" s="26" t="s">
        <v>50</v>
      </c>
      <c r="O188" s="35" t="s">
        <v>41</v>
      </c>
      <c r="P188" s="36"/>
      <c r="Q188" s="37" t="s">
        <v>557</v>
      </c>
      <c r="R188" s="20" t="s">
        <v>195</v>
      </c>
      <c r="S188" s="28"/>
      <c r="T188" s="30"/>
      <c r="U188" s="38"/>
      <c r="V188" s="39"/>
      <c r="W188" s="77">
        <v>28073445.809999999</v>
      </c>
      <c r="X188" s="77">
        <v>31442259.3072</v>
      </c>
      <c r="Y188" s="26"/>
      <c r="Z188" s="28">
        <v>2015</v>
      </c>
      <c r="AA188" s="100" t="s">
        <v>630</v>
      </c>
    </row>
    <row r="189" spans="1:27" ht="51" outlineLevel="2">
      <c r="A189" s="19" t="s">
        <v>632</v>
      </c>
      <c r="B189" s="20" t="s">
        <v>26</v>
      </c>
      <c r="C189" s="26" t="s">
        <v>551</v>
      </c>
      <c r="D189" s="34" t="s">
        <v>552</v>
      </c>
      <c r="E189" s="34" t="s">
        <v>553</v>
      </c>
      <c r="F189" s="34" t="s">
        <v>552</v>
      </c>
      <c r="G189" s="34" t="s">
        <v>554</v>
      </c>
      <c r="H189" s="20" t="s">
        <v>558</v>
      </c>
      <c r="I189" s="20" t="s">
        <v>559</v>
      </c>
      <c r="J189" s="26" t="s">
        <v>31</v>
      </c>
      <c r="K189" s="26">
        <v>100</v>
      </c>
      <c r="L189" s="19">
        <v>23000000</v>
      </c>
      <c r="M189" s="22" t="s">
        <v>550</v>
      </c>
      <c r="N189" s="26" t="s">
        <v>207</v>
      </c>
      <c r="O189" s="35" t="s">
        <v>41</v>
      </c>
      <c r="P189" s="36"/>
      <c r="Q189" s="37" t="s">
        <v>146</v>
      </c>
      <c r="R189" s="20" t="s">
        <v>195</v>
      </c>
      <c r="S189" s="28"/>
      <c r="T189" s="30"/>
      <c r="U189" s="38"/>
      <c r="V189" s="39"/>
      <c r="W189" s="77">
        <v>52192766.700000003</v>
      </c>
      <c r="X189" s="77">
        <v>58455898.704000011</v>
      </c>
      <c r="Y189" s="26"/>
      <c r="Z189" s="28">
        <v>2015</v>
      </c>
      <c r="AA189" s="100" t="s">
        <v>630</v>
      </c>
    </row>
    <row r="190" spans="1:27" ht="51" outlineLevel="2">
      <c r="A190" s="19" t="s">
        <v>633</v>
      </c>
      <c r="B190" s="20" t="s">
        <v>26</v>
      </c>
      <c r="C190" s="26" t="s">
        <v>551</v>
      </c>
      <c r="D190" s="34" t="s">
        <v>552</v>
      </c>
      <c r="E190" s="34" t="s">
        <v>553</v>
      </c>
      <c r="F190" s="34" t="s">
        <v>552</v>
      </c>
      <c r="G190" s="34" t="s">
        <v>554</v>
      </c>
      <c r="H190" s="20" t="s">
        <v>560</v>
      </c>
      <c r="I190" s="20" t="s">
        <v>561</v>
      </c>
      <c r="J190" s="26" t="s">
        <v>31</v>
      </c>
      <c r="K190" s="26">
        <v>100</v>
      </c>
      <c r="L190" s="19">
        <v>23000000</v>
      </c>
      <c r="M190" s="22" t="s">
        <v>550</v>
      </c>
      <c r="N190" s="26" t="s">
        <v>207</v>
      </c>
      <c r="O190" s="35" t="s">
        <v>41</v>
      </c>
      <c r="P190" s="36"/>
      <c r="Q190" s="37" t="s">
        <v>47</v>
      </c>
      <c r="R190" s="20" t="s">
        <v>195</v>
      </c>
      <c r="S190" s="28"/>
      <c r="T190" s="30"/>
      <c r="U190" s="38"/>
      <c r="V190" s="39"/>
      <c r="W190" s="77">
        <v>40020176.329999998</v>
      </c>
      <c r="X190" s="77">
        <v>44822597.489600003</v>
      </c>
      <c r="Y190" s="26"/>
      <c r="Z190" s="28">
        <v>2015</v>
      </c>
      <c r="AA190" s="100" t="s">
        <v>630</v>
      </c>
    </row>
    <row r="191" spans="1:27" ht="51" outlineLevel="2">
      <c r="A191" s="19" t="s">
        <v>3120</v>
      </c>
      <c r="B191" s="20" t="s">
        <v>26</v>
      </c>
      <c r="C191" s="26" t="s">
        <v>551</v>
      </c>
      <c r="D191" s="34" t="s">
        <v>552</v>
      </c>
      <c r="E191" s="34" t="s">
        <v>553</v>
      </c>
      <c r="F191" s="34" t="s">
        <v>552</v>
      </c>
      <c r="G191" s="34" t="s">
        <v>554</v>
      </c>
      <c r="H191" s="20" t="s">
        <v>562</v>
      </c>
      <c r="I191" s="20" t="s">
        <v>563</v>
      </c>
      <c r="J191" s="26" t="s">
        <v>31</v>
      </c>
      <c r="K191" s="26">
        <v>100</v>
      </c>
      <c r="L191" s="19">
        <v>23000000</v>
      </c>
      <c r="M191" s="22" t="s">
        <v>550</v>
      </c>
      <c r="N191" s="26" t="s">
        <v>50</v>
      </c>
      <c r="O191" s="35" t="s">
        <v>41</v>
      </c>
      <c r="P191" s="36"/>
      <c r="Q191" s="37" t="s">
        <v>42</v>
      </c>
      <c r="R191" s="20" t="s">
        <v>195</v>
      </c>
      <c r="S191" s="28"/>
      <c r="T191" s="30"/>
      <c r="U191" s="38"/>
      <c r="V191" s="39"/>
      <c r="W191" s="77">
        <v>50318482.68</v>
      </c>
      <c r="X191" s="77">
        <v>56356700.601600006</v>
      </c>
      <c r="Y191" s="26"/>
      <c r="Z191" s="28">
        <v>2015</v>
      </c>
      <c r="AA191" s="100" t="s">
        <v>630</v>
      </c>
    </row>
    <row r="192" spans="1:27" ht="51" outlineLevel="2">
      <c r="A192" s="19" t="s">
        <v>634</v>
      </c>
      <c r="B192" s="20" t="s">
        <v>26</v>
      </c>
      <c r="C192" s="26" t="s">
        <v>551</v>
      </c>
      <c r="D192" s="34" t="s">
        <v>552</v>
      </c>
      <c r="E192" s="34" t="s">
        <v>553</v>
      </c>
      <c r="F192" s="34" t="s">
        <v>552</v>
      </c>
      <c r="G192" s="34" t="s">
        <v>554</v>
      </c>
      <c r="H192" s="20" t="s">
        <v>564</v>
      </c>
      <c r="I192" s="20" t="s">
        <v>565</v>
      </c>
      <c r="J192" s="26" t="s">
        <v>31</v>
      </c>
      <c r="K192" s="26">
        <v>100</v>
      </c>
      <c r="L192" s="19">
        <v>23000000</v>
      </c>
      <c r="M192" s="22" t="s">
        <v>550</v>
      </c>
      <c r="N192" s="26" t="s">
        <v>50</v>
      </c>
      <c r="O192" s="35" t="s">
        <v>41</v>
      </c>
      <c r="P192" s="36"/>
      <c r="Q192" s="37" t="s">
        <v>566</v>
      </c>
      <c r="R192" s="20" t="s">
        <v>195</v>
      </c>
      <c r="S192" s="28"/>
      <c r="T192" s="30"/>
      <c r="U192" s="38"/>
      <c r="V192" s="39"/>
      <c r="W192" s="77">
        <v>18554170.879999999</v>
      </c>
      <c r="X192" s="77">
        <v>20780671.385600001</v>
      </c>
      <c r="Y192" s="26"/>
      <c r="Z192" s="28">
        <v>2015</v>
      </c>
      <c r="AA192" s="100" t="s">
        <v>630</v>
      </c>
    </row>
    <row r="193" spans="1:27" ht="63.75" outlineLevel="2">
      <c r="A193" s="19" t="s">
        <v>635</v>
      </c>
      <c r="B193" s="20" t="s">
        <v>26</v>
      </c>
      <c r="C193" s="26" t="s">
        <v>551</v>
      </c>
      <c r="D193" s="34" t="s">
        <v>552</v>
      </c>
      <c r="E193" s="34" t="s">
        <v>553</v>
      </c>
      <c r="F193" s="34" t="s">
        <v>552</v>
      </c>
      <c r="G193" s="34" t="s">
        <v>554</v>
      </c>
      <c r="H193" s="20" t="s">
        <v>567</v>
      </c>
      <c r="I193" s="20" t="s">
        <v>568</v>
      </c>
      <c r="J193" s="26" t="s">
        <v>31</v>
      </c>
      <c r="K193" s="26">
        <v>100</v>
      </c>
      <c r="L193" s="19">
        <v>23000000</v>
      </c>
      <c r="M193" s="22" t="s">
        <v>550</v>
      </c>
      <c r="N193" s="26" t="s">
        <v>207</v>
      </c>
      <c r="O193" s="35" t="s">
        <v>41</v>
      </c>
      <c r="P193" s="36"/>
      <c r="Q193" s="37" t="s">
        <v>569</v>
      </c>
      <c r="R193" s="20" t="s">
        <v>195</v>
      </c>
      <c r="S193" s="28"/>
      <c r="T193" s="30"/>
      <c r="U193" s="38"/>
      <c r="V193" s="39"/>
      <c r="W193" s="77">
        <v>30305924.030000001</v>
      </c>
      <c r="X193" s="77">
        <v>33942634.913600005</v>
      </c>
      <c r="Y193" s="26"/>
      <c r="Z193" s="28">
        <v>2015</v>
      </c>
      <c r="AA193" s="100" t="s">
        <v>630</v>
      </c>
    </row>
    <row r="194" spans="1:27" ht="51" outlineLevel="2">
      <c r="A194" s="19" t="s">
        <v>636</v>
      </c>
      <c r="B194" s="20" t="s">
        <v>26</v>
      </c>
      <c r="C194" s="26" t="s">
        <v>551</v>
      </c>
      <c r="D194" s="34" t="s">
        <v>552</v>
      </c>
      <c r="E194" s="34" t="s">
        <v>553</v>
      </c>
      <c r="F194" s="34" t="s">
        <v>552</v>
      </c>
      <c r="G194" s="34" t="s">
        <v>554</v>
      </c>
      <c r="H194" s="20" t="s">
        <v>570</v>
      </c>
      <c r="I194" s="20" t="s">
        <v>571</v>
      </c>
      <c r="J194" s="26" t="s">
        <v>31</v>
      </c>
      <c r="K194" s="26">
        <v>100</v>
      </c>
      <c r="L194" s="19">
        <v>23000000</v>
      </c>
      <c r="M194" s="22" t="s">
        <v>550</v>
      </c>
      <c r="N194" s="26" t="s">
        <v>50</v>
      </c>
      <c r="O194" s="35" t="s">
        <v>41</v>
      </c>
      <c r="P194" s="36"/>
      <c r="Q194" s="37" t="s">
        <v>566</v>
      </c>
      <c r="R194" s="20" t="s">
        <v>195</v>
      </c>
      <c r="S194" s="28"/>
      <c r="T194" s="30"/>
      <c r="U194" s="38"/>
      <c r="V194" s="39"/>
      <c r="W194" s="77">
        <v>14258778.23</v>
      </c>
      <c r="X194" s="77">
        <v>15969831.617600001</v>
      </c>
      <c r="Y194" s="26"/>
      <c r="Z194" s="28">
        <v>2015</v>
      </c>
      <c r="AA194" s="100" t="s">
        <v>630</v>
      </c>
    </row>
    <row r="195" spans="1:27" ht="51" outlineLevel="2">
      <c r="A195" s="19" t="s">
        <v>637</v>
      </c>
      <c r="B195" s="20" t="s">
        <v>26</v>
      </c>
      <c r="C195" s="26" t="s">
        <v>551</v>
      </c>
      <c r="D195" s="34" t="s">
        <v>552</v>
      </c>
      <c r="E195" s="34" t="s">
        <v>553</v>
      </c>
      <c r="F195" s="34" t="s">
        <v>552</v>
      </c>
      <c r="G195" s="34" t="s">
        <v>554</v>
      </c>
      <c r="H195" s="20" t="s">
        <v>572</v>
      </c>
      <c r="I195" s="20" t="s">
        <v>573</v>
      </c>
      <c r="J195" s="26" t="s">
        <v>31</v>
      </c>
      <c r="K195" s="26">
        <v>100</v>
      </c>
      <c r="L195" s="19">
        <v>23000000</v>
      </c>
      <c r="M195" s="22" t="s">
        <v>550</v>
      </c>
      <c r="N195" s="26" t="s">
        <v>207</v>
      </c>
      <c r="O195" s="35" t="s">
        <v>41</v>
      </c>
      <c r="P195" s="36"/>
      <c r="Q195" s="37" t="s">
        <v>574</v>
      </c>
      <c r="R195" s="20" t="s">
        <v>195</v>
      </c>
      <c r="S195" s="28"/>
      <c r="T195" s="30"/>
      <c r="U195" s="38"/>
      <c r="V195" s="39"/>
      <c r="W195" s="77">
        <v>16736527.810000001</v>
      </c>
      <c r="X195" s="77">
        <v>18744911.147200003</v>
      </c>
      <c r="Y195" s="26"/>
      <c r="Z195" s="28">
        <v>2015</v>
      </c>
      <c r="AA195" s="100" t="s">
        <v>630</v>
      </c>
    </row>
    <row r="196" spans="1:27" ht="51" outlineLevel="2">
      <c r="A196" s="19" t="s">
        <v>638</v>
      </c>
      <c r="B196" s="20" t="s">
        <v>26</v>
      </c>
      <c r="C196" s="26" t="s">
        <v>551</v>
      </c>
      <c r="D196" s="34" t="s">
        <v>552</v>
      </c>
      <c r="E196" s="34" t="s">
        <v>553</v>
      </c>
      <c r="F196" s="34" t="s">
        <v>552</v>
      </c>
      <c r="G196" s="34" t="s">
        <v>554</v>
      </c>
      <c r="H196" s="20" t="s">
        <v>575</v>
      </c>
      <c r="I196" s="20" t="s">
        <v>576</v>
      </c>
      <c r="J196" s="26" t="s">
        <v>31</v>
      </c>
      <c r="K196" s="26">
        <v>100</v>
      </c>
      <c r="L196" s="19">
        <v>23000000</v>
      </c>
      <c r="M196" s="22" t="s">
        <v>550</v>
      </c>
      <c r="N196" s="26" t="s">
        <v>207</v>
      </c>
      <c r="O196" s="35" t="s">
        <v>41</v>
      </c>
      <c r="P196" s="36"/>
      <c r="Q196" s="37" t="s">
        <v>569</v>
      </c>
      <c r="R196" s="20" t="s">
        <v>195</v>
      </c>
      <c r="S196" s="28"/>
      <c r="T196" s="30"/>
      <c r="U196" s="38"/>
      <c r="V196" s="39"/>
      <c r="W196" s="77">
        <v>26445568.34</v>
      </c>
      <c r="X196" s="77">
        <v>29619036.540800001</v>
      </c>
      <c r="Y196" s="26"/>
      <c r="Z196" s="28">
        <v>2015</v>
      </c>
      <c r="AA196" s="100" t="s">
        <v>630</v>
      </c>
    </row>
    <row r="197" spans="1:27" ht="51" outlineLevel="2">
      <c r="A197" s="19" t="s">
        <v>639</v>
      </c>
      <c r="B197" s="20" t="s">
        <v>26</v>
      </c>
      <c r="C197" s="26" t="s">
        <v>551</v>
      </c>
      <c r="D197" s="34" t="s">
        <v>552</v>
      </c>
      <c r="E197" s="34" t="s">
        <v>553</v>
      </c>
      <c r="F197" s="34" t="s">
        <v>552</v>
      </c>
      <c r="G197" s="34" t="s">
        <v>554</v>
      </c>
      <c r="H197" s="20" t="s">
        <v>577</v>
      </c>
      <c r="I197" s="20" t="s">
        <v>578</v>
      </c>
      <c r="J197" s="26" t="s">
        <v>31</v>
      </c>
      <c r="K197" s="26">
        <v>100</v>
      </c>
      <c r="L197" s="19">
        <v>23000000</v>
      </c>
      <c r="M197" s="22" t="s">
        <v>550</v>
      </c>
      <c r="N197" s="26" t="s">
        <v>50</v>
      </c>
      <c r="O197" s="35" t="s">
        <v>41</v>
      </c>
      <c r="P197" s="36"/>
      <c r="Q197" s="37" t="s">
        <v>566</v>
      </c>
      <c r="R197" s="20" t="s">
        <v>195</v>
      </c>
      <c r="S197" s="28"/>
      <c r="T197" s="30"/>
      <c r="U197" s="38"/>
      <c r="V197" s="39"/>
      <c r="W197" s="77">
        <v>16047236.619999999</v>
      </c>
      <c r="X197" s="77">
        <v>17972905.014400002</v>
      </c>
      <c r="Y197" s="26"/>
      <c r="Z197" s="28">
        <v>2015</v>
      </c>
      <c r="AA197" s="100" t="s">
        <v>630</v>
      </c>
    </row>
    <row r="198" spans="1:27" ht="51" outlineLevel="2">
      <c r="A198" s="19" t="s">
        <v>640</v>
      </c>
      <c r="B198" s="20" t="s">
        <v>26</v>
      </c>
      <c r="C198" s="26" t="s">
        <v>551</v>
      </c>
      <c r="D198" s="34" t="s">
        <v>552</v>
      </c>
      <c r="E198" s="34" t="s">
        <v>553</v>
      </c>
      <c r="F198" s="34" t="s">
        <v>552</v>
      </c>
      <c r="G198" s="34" t="s">
        <v>554</v>
      </c>
      <c r="H198" s="20" t="s">
        <v>579</v>
      </c>
      <c r="I198" s="20" t="s">
        <v>580</v>
      </c>
      <c r="J198" s="26" t="s">
        <v>31</v>
      </c>
      <c r="K198" s="26">
        <v>100</v>
      </c>
      <c r="L198" s="19">
        <v>23000000</v>
      </c>
      <c r="M198" s="22" t="s">
        <v>550</v>
      </c>
      <c r="N198" s="26" t="s">
        <v>50</v>
      </c>
      <c r="O198" s="35" t="s">
        <v>41</v>
      </c>
      <c r="P198" s="36"/>
      <c r="Q198" s="37" t="s">
        <v>566</v>
      </c>
      <c r="R198" s="20" t="s">
        <v>195</v>
      </c>
      <c r="S198" s="28"/>
      <c r="T198" s="30"/>
      <c r="U198" s="38"/>
      <c r="V198" s="39"/>
      <c r="W198" s="77">
        <v>18565859.850000001</v>
      </c>
      <c r="X198" s="77">
        <v>20793763.032000005</v>
      </c>
      <c r="Y198" s="26"/>
      <c r="Z198" s="28">
        <v>2015</v>
      </c>
      <c r="AA198" s="100" t="s">
        <v>630</v>
      </c>
    </row>
    <row r="199" spans="1:27" ht="51" outlineLevel="2">
      <c r="A199" s="19" t="s">
        <v>641</v>
      </c>
      <c r="B199" s="20" t="s">
        <v>26</v>
      </c>
      <c r="C199" s="26" t="s">
        <v>551</v>
      </c>
      <c r="D199" s="34" t="s">
        <v>552</v>
      </c>
      <c r="E199" s="34" t="s">
        <v>553</v>
      </c>
      <c r="F199" s="34" t="s">
        <v>552</v>
      </c>
      <c r="G199" s="34" t="s">
        <v>554</v>
      </c>
      <c r="H199" s="20" t="s">
        <v>581</v>
      </c>
      <c r="I199" s="20" t="s">
        <v>582</v>
      </c>
      <c r="J199" s="26" t="s">
        <v>31</v>
      </c>
      <c r="K199" s="26">
        <v>100</v>
      </c>
      <c r="L199" s="19">
        <v>23000000</v>
      </c>
      <c r="M199" s="22" t="s">
        <v>550</v>
      </c>
      <c r="N199" s="26" t="s">
        <v>50</v>
      </c>
      <c r="O199" s="35" t="s">
        <v>41</v>
      </c>
      <c r="P199" s="36"/>
      <c r="Q199" s="37" t="s">
        <v>566</v>
      </c>
      <c r="R199" s="20" t="s">
        <v>195</v>
      </c>
      <c r="S199" s="28"/>
      <c r="T199" s="30"/>
      <c r="U199" s="38"/>
      <c r="V199" s="39"/>
      <c r="W199" s="77">
        <v>16543121.83</v>
      </c>
      <c r="X199" s="77">
        <v>18528296.449600004</v>
      </c>
      <c r="Y199" s="26"/>
      <c r="Z199" s="28">
        <v>2015</v>
      </c>
      <c r="AA199" s="100" t="s">
        <v>630</v>
      </c>
    </row>
    <row r="200" spans="1:27" ht="51" outlineLevel="2">
      <c r="A200" s="19" t="s">
        <v>642</v>
      </c>
      <c r="B200" s="20" t="s">
        <v>26</v>
      </c>
      <c r="C200" s="26" t="s">
        <v>551</v>
      </c>
      <c r="D200" s="34" t="s">
        <v>552</v>
      </c>
      <c r="E200" s="34" t="s">
        <v>553</v>
      </c>
      <c r="F200" s="34" t="s">
        <v>552</v>
      </c>
      <c r="G200" s="34" t="s">
        <v>554</v>
      </c>
      <c r="H200" s="20" t="s">
        <v>583</v>
      </c>
      <c r="I200" s="20" t="s">
        <v>584</v>
      </c>
      <c r="J200" s="26" t="s">
        <v>31</v>
      </c>
      <c r="K200" s="26">
        <v>100</v>
      </c>
      <c r="L200" s="19">
        <v>23000000</v>
      </c>
      <c r="M200" s="22" t="s">
        <v>550</v>
      </c>
      <c r="N200" s="26" t="s">
        <v>50</v>
      </c>
      <c r="O200" s="35" t="s">
        <v>41</v>
      </c>
      <c r="P200" s="36"/>
      <c r="Q200" s="37" t="s">
        <v>42</v>
      </c>
      <c r="R200" s="20" t="s">
        <v>195</v>
      </c>
      <c r="S200" s="28"/>
      <c r="T200" s="30"/>
      <c r="U200" s="38"/>
      <c r="V200" s="39"/>
      <c r="W200" s="77">
        <v>55261840.969999999</v>
      </c>
      <c r="X200" s="77">
        <v>61893261.886400007</v>
      </c>
      <c r="Y200" s="26"/>
      <c r="Z200" s="28">
        <v>2015</v>
      </c>
      <c r="AA200" s="100" t="s">
        <v>630</v>
      </c>
    </row>
    <row r="201" spans="1:27" ht="51" outlineLevel="2">
      <c r="A201" s="19" t="s">
        <v>643</v>
      </c>
      <c r="B201" s="20" t="s">
        <v>26</v>
      </c>
      <c r="C201" s="26" t="s">
        <v>551</v>
      </c>
      <c r="D201" s="34" t="s">
        <v>552</v>
      </c>
      <c r="E201" s="34" t="s">
        <v>553</v>
      </c>
      <c r="F201" s="34" t="s">
        <v>552</v>
      </c>
      <c r="G201" s="34" t="s">
        <v>554</v>
      </c>
      <c r="H201" s="20" t="s">
        <v>585</v>
      </c>
      <c r="I201" s="20" t="s">
        <v>586</v>
      </c>
      <c r="J201" s="26" t="s">
        <v>31</v>
      </c>
      <c r="K201" s="26">
        <v>100</v>
      </c>
      <c r="L201" s="19">
        <v>23000000</v>
      </c>
      <c r="M201" s="22" t="s">
        <v>550</v>
      </c>
      <c r="N201" s="26" t="s">
        <v>50</v>
      </c>
      <c r="O201" s="35" t="s">
        <v>41</v>
      </c>
      <c r="P201" s="36"/>
      <c r="Q201" s="37" t="s">
        <v>42</v>
      </c>
      <c r="R201" s="20" t="s">
        <v>195</v>
      </c>
      <c r="S201" s="28"/>
      <c r="T201" s="30"/>
      <c r="U201" s="38"/>
      <c r="V201" s="39"/>
      <c r="W201" s="77">
        <v>5014703.25</v>
      </c>
      <c r="X201" s="77">
        <v>5616467.6400000006</v>
      </c>
      <c r="Y201" s="26"/>
      <c r="Z201" s="28">
        <v>2015</v>
      </c>
      <c r="AA201" s="100" t="s">
        <v>630</v>
      </c>
    </row>
    <row r="202" spans="1:27" ht="51" outlineLevel="2">
      <c r="A202" s="19" t="s">
        <v>644</v>
      </c>
      <c r="B202" s="20" t="s">
        <v>26</v>
      </c>
      <c r="C202" s="26" t="s">
        <v>551</v>
      </c>
      <c r="D202" s="34" t="s">
        <v>552</v>
      </c>
      <c r="E202" s="34" t="s">
        <v>553</v>
      </c>
      <c r="F202" s="34" t="s">
        <v>552</v>
      </c>
      <c r="G202" s="34" t="s">
        <v>554</v>
      </c>
      <c r="H202" s="20" t="s">
        <v>587</v>
      </c>
      <c r="I202" s="20" t="s">
        <v>588</v>
      </c>
      <c r="J202" s="26" t="s">
        <v>31</v>
      </c>
      <c r="K202" s="26">
        <v>100</v>
      </c>
      <c r="L202" s="19">
        <v>23000000</v>
      </c>
      <c r="M202" s="22" t="s">
        <v>550</v>
      </c>
      <c r="N202" s="26" t="s">
        <v>50</v>
      </c>
      <c r="O202" s="35" t="s">
        <v>41</v>
      </c>
      <c r="P202" s="36"/>
      <c r="Q202" s="37" t="s">
        <v>42</v>
      </c>
      <c r="R202" s="20" t="s">
        <v>195</v>
      </c>
      <c r="S202" s="28"/>
      <c r="T202" s="30"/>
      <c r="U202" s="38"/>
      <c r="V202" s="39"/>
      <c r="W202" s="77">
        <v>44489145.270000003</v>
      </c>
      <c r="X202" s="77">
        <v>49827842.702400006</v>
      </c>
      <c r="Y202" s="26"/>
      <c r="Z202" s="28">
        <v>2015</v>
      </c>
      <c r="AA202" s="100" t="s">
        <v>630</v>
      </c>
    </row>
    <row r="203" spans="1:27" outlineLevel="1">
      <c r="A203" s="32" t="s">
        <v>40</v>
      </c>
      <c r="B203" s="33"/>
      <c r="C203" s="33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80">
        <f>SUM(W187:W202)</f>
        <v>447827748.60000002</v>
      </c>
      <c r="X203" s="80">
        <f>SUM(X187:X202)</f>
        <v>501567078.43199998</v>
      </c>
      <c r="Y203" s="33"/>
      <c r="Z203" s="33"/>
      <c r="AA203" s="33"/>
    </row>
    <row r="204" spans="1:27" s="15" customFormat="1" outlineLevel="1">
      <c r="A204" s="90" t="s">
        <v>3118</v>
      </c>
      <c r="B204" s="93"/>
      <c r="C204" s="91"/>
      <c r="D204" s="91"/>
      <c r="E204" s="91"/>
      <c r="F204" s="91"/>
      <c r="G204" s="91"/>
      <c r="H204" s="91"/>
      <c r="I204" s="91"/>
      <c r="J204" s="93"/>
      <c r="K204" s="93"/>
      <c r="L204" s="93"/>
      <c r="M204" s="93"/>
      <c r="N204" s="93"/>
      <c r="O204" s="93"/>
      <c r="P204" s="93"/>
      <c r="Q204" s="93"/>
      <c r="R204" s="93"/>
      <c r="S204" s="93"/>
      <c r="T204" s="93"/>
      <c r="U204" s="93"/>
      <c r="V204" s="93"/>
      <c r="W204" s="94">
        <f>W185+W203</f>
        <v>597627748.60000002</v>
      </c>
      <c r="X204" s="94">
        <f>X185+X203</f>
        <v>669343078.43200004</v>
      </c>
      <c r="Y204" s="93"/>
      <c r="Z204" s="93"/>
      <c r="AA204" s="91"/>
    </row>
    <row r="205" spans="1:27" outlineLevel="1">
      <c r="A205" s="90" t="s">
        <v>24</v>
      </c>
      <c r="B205" s="91"/>
      <c r="C205" s="91"/>
      <c r="D205" s="91"/>
      <c r="E205" s="91"/>
      <c r="F205" s="91"/>
      <c r="G205" s="91"/>
      <c r="H205" s="91"/>
      <c r="I205" s="91"/>
      <c r="J205" s="91"/>
      <c r="K205" s="91"/>
      <c r="L205" s="91"/>
      <c r="M205" s="91"/>
      <c r="N205" s="91"/>
      <c r="O205" s="91"/>
      <c r="P205" s="91"/>
      <c r="Q205" s="91"/>
      <c r="R205" s="91"/>
      <c r="S205" s="91"/>
      <c r="T205" s="91"/>
      <c r="U205" s="91"/>
      <c r="V205" s="91"/>
      <c r="W205" s="95"/>
      <c r="X205" s="95"/>
      <c r="Y205" s="91"/>
      <c r="Z205" s="91"/>
      <c r="AA205" s="91"/>
    </row>
    <row r="206" spans="1:27" outlineLevel="1">
      <c r="A206" s="32" t="s">
        <v>54</v>
      </c>
      <c r="B206" s="33"/>
      <c r="C206" s="33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80"/>
      <c r="X206" s="80"/>
      <c r="Y206" s="33"/>
      <c r="Z206" s="33"/>
      <c r="AA206" s="33"/>
    </row>
    <row r="207" spans="1:27" ht="102" outlineLevel="2">
      <c r="A207" s="19" t="s">
        <v>627</v>
      </c>
      <c r="B207" s="20" t="s">
        <v>26</v>
      </c>
      <c r="C207" s="26" t="s">
        <v>545</v>
      </c>
      <c r="D207" s="34" t="s">
        <v>546</v>
      </c>
      <c r="E207" s="34" t="s">
        <v>547</v>
      </c>
      <c r="F207" s="34" t="s">
        <v>546</v>
      </c>
      <c r="G207" s="34" t="s">
        <v>547</v>
      </c>
      <c r="H207" s="20" t="s">
        <v>548</v>
      </c>
      <c r="I207" s="20" t="s">
        <v>549</v>
      </c>
      <c r="J207" s="26" t="s">
        <v>34</v>
      </c>
      <c r="K207" s="26">
        <v>20</v>
      </c>
      <c r="L207" s="19">
        <v>230000000</v>
      </c>
      <c r="M207" s="22" t="s">
        <v>27</v>
      </c>
      <c r="N207" s="26" t="s">
        <v>611</v>
      </c>
      <c r="O207" s="35" t="s">
        <v>41</v>
      </c>
      <c r="P207" s="36" t="s">
        <v>44</v>
      </c>
      <c r="Q207" s="37" t="s">
        <v>45</v>
      </c>
      <c r="R207" s="20" t="s">
        <v>628</v>
      </c>
      <c r="S207" s="28" t="s">
        <v>44</v>
      </c>
      <c r="T207" s="30" t="s">
        <v>44</v>
      </c>
      <c r="U207" s="38" t="s">
        <v>44</v>
      </c>
      <c r="V207" s="39"/>
      <c r="W207" s="77">
        <v>149800000</v>
      </c>
      <c r="X207" s="77">
        <f>W207*1.12</f>
        <v>167776000.00000003</v>
      </c>
      <c r="Y207" s="26"/>
      <c r="Z207" s="28">
        <v>2015</v>
      </c>
      <c r="AA207" s="100"/>
    </row>
    <row r="208" spans="1:27" s="15" customFormat="1" outlineLevel="1">
      <c r="A208" s="42" t="s">
        <v>55</v>
      </c>
      <c r="B208" s="43"/>
      <c r="C208" s="44"/>
      <c r="D208" s="62"/>
      <c r="E208" s="62"/>
      <c r="F208" s="62"/>
      <c r="G208" s="62"/>
      <c r="H208" s="43"/>
      <c r="I208" s="43"/>
      <c r="J208" s="44"/>
      <c r="K208" s="44"/>
      <c r="L208" s="41"/>
      <c r="M208" s="63"/>
      <c r="N208" s="44"/>
      <c r="O208" s="64"/>
      <c r="P208" s="65"/>
      <c r="Q208" s="66"/>
      <c r="R208" s="43"/>
      <c r="S208" s="46"/>
      <c r="T208" s="67"/>
      <c r="U208" s="68"/>
      <c r="V208" s="68"/>
      <c r="W208" s="81">
        <f>W207</f>
        <v>149800000</v>
      </c>
      <c r="X208" s="81">
        <f>X207</f>
        <v>167776000.00000003</v>
      </c>
      <c r="Y208" s="45"/>
      <c r="Z208" s="45"/>
      <c r="AA208" s="70"/>
    </row>
    <row r="209" spans="1:27" outlineLevel="1">
      <c r="A209" s="32" t="s">
        <v>39</v>
      </c>
      <c r="B209" s="33"/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80"/>
      <c r="X209" s="80"/>
      <c r="Y209" s="33"/>
      <c r="Z209" s="33"/>
      <c r="AA209" s="33"/>
    </row>
    <row r="210" spans="1:27" ht="51" outlineLevel="2">
      <c r="A210" s="19" t="s">
        <v>3121</v>
      </c>
      <c r="B210" s="20" t="s">
        <v>26</v>
      </c>
      <c r="C210" s="26" t="s">
        <v>551</v>
      </c>
      <c r="D210" s="34" t="s">
        <v>552</v>
      </c>
      <c r="E210" s="34" t="s">
        <v>553</v>
      </c>
      <c r="F210" s="34" t="s">
        <v>552</v>
      </c>
      <c r="G210" s="34" t="s">
        <v>554</v>
      </c>
      <c r="H210" s="20" t="s">
        <v>555</v>
      </c>
      <c r="I210" s="20" t="s">
        <v>556</v>
      </c>
      <c r="J210" s="26" t="s">
        <v>31</v>
      </c>
      <c r="K210" s="26">
        <v>100</v>
      </c>
      <c r="L210" s="19">
        <v>23000000</v>
      </c>
      <c r="M210" s="22" t="s">
        <v>550</v>
      </c>
      <c r="N210" s="26" t="s">
        <v>50</v>
      </c>
      <c r="O210" s="35" t="s">
        <v>41</v>
      </c>
      <c r="P210" s="36"/>
      <c r="Q210" s="37" t="s">
        <v>557</v>
      </c>
      <c r="R210" s="20" t="s">
        <v>195</v>
      </c>
      <c r="S210" s="28" t="s">
        <v>44</v>
      </c>
      <c r="T210" s="30" t="s">
        <v>44</v>
      </c>
      <c r="U210" s="38" t="s">
        <v>44</v>
      </c>
      <c r="V210" s="39"/>
      <c r="W210" s="77">
        <v>27703846.82</v>
      </c>
      <c r="X210" s="77">
        <f t="shared" ref="X210:X224" si="9">W210*1.12</f>
        <v>31028308.438400004</v>
      </c>
      <c r="Y210" s="26"/>
      <c r="Z210" s="28">
        <v>2015</v>
      </c>
      <c r="AA210" s="100"/>
    </row>
    <row r="211" spans="1:27" ht="51" outlineLevel="2">
      <c r="A211" s="19" t="s">
        <v>3122</v>
      </c>
      <c r="B211" s="20" t="s">
        <v>26</v>
      </c>
      <c r="C211" s="26" t="s">
        <v>551</v>
      </c>
      <c r="D211" s="34" t="s">
        <v>552</v>
      </c>
      <c r="E211" s="34" t="s">
        <v>553</v>
      </c>
      <c r="F211" s="34" t="s">
        <v>552</v>
      </c>
      <c r="G211" s="34" t="s">
        <v>554</v>
      </c>
      <c r="H211" s="20" t="s">
        <v>558</v>
      </c>
      <c r="I211" s="20" t="s">
        <v>559</v>
      </c>
      <c r="J211" s="26" t="s">
        <v>31</v>
      </c>
      <c r="K211" s="26">
        <v>100</v>
      </c>
      <c r="L211" s="19">
        <v>23000000</v>
      </c>
      <c r="M211" s="22" t="s">
        <v>550</v>
      </c>
      <c r="N211" s="26" t="s">
        <v>207</v>
      </c>
      <c r="O211" s="35" t="s">
        <v>41</v>
      </c>
      <c r="P211" s="36"/>
      <c r="Q211" s="37" t="s">
        <v>146</v>
      </c>
      <c r="R211" s="20" t="s">
        <v>195</v>
      </c>
      <c r="S211" s="28" t="s">
        <v>44</v>
      </c>
      <c r="T211" s="30" t="s">
        <v>44</v>
      </c>
      <c r="U211" s="38" t="s">
        <v>44</v>
      </c>
      <c r="V211" s="39"/>
      <c r="W211" s="77">
        <v>51492236.840000004</v>
      </c>
      <c r="X211" s="77">
        <f t="shared" si="9"/>
        <v>57671305.260800011</v>
      </c>
      <c r="Y211" s="26"/>
      <c r="Z211" s="28">
        <v>2015</v>
      </c>
      <c r="AA211" s="100"/>
    </row>
    <row r="212" spans="1:27" ht="51" outlineLevel="2">
      <c r="A212" s="19" t="s">
        <v>3123</v>
      </c>
      <c r="B212" s="20" t="s">
        <v>26</v>
      </c>
      <c r="C212" s="26" t="s">
        <v>551</v>
      </c>
      <c r="D212" s="34" t="s">
        <v>552</v>
      </c>
      <c r="E212" s="34" t="s">
        <v>553</v>
      </c>
      <c r="F212" s="34" t="s">
        <v>552</v>
      </c>
      <c r="G212" s="34" t="s">
        <v>554</v>
      </c>
      <c r="H212" s="20" t="s">
        <v>560</v>
      </c>
      <c r="I212" s="20" t="s">
        <v>561</v>
      </c>
      <c r="J212" s="26" t="s">
        <v>31</v>
      </c>
      <c r="K212" s="26">
        <v>100</v>
      </c>
      <c r="L212" s="19">
        <v>23000000</v>
      </c>
      <c r="M212" s="22" t="s">
        <v>550</v>
      </c>
      <c r="N212" s="26" t="s">
        <v>207</v>
      </c>
      <c r="O212" s="35" t="s">
        <v>41</v>
      </c>
      <c r="P212" s="36"/>
      <c r="Q212" s="37" t="s">
        <v>47</v>
      </c>
      <c r="R212" s="20" t="s">
        <v>195</v>
      </c>
      <c r="S212" s="28" t="s">
        <v>44</v>
      </c>
      <c r="T212" s="30" t="s">
        <v>44</v>
      </c>
      <c r="U212" s="38" t="s">
        <v>44</v>
      </c>
      <c r="V212" s="39"/>
      <c r="W212" s="77">
        <v>39479560.25</v>
      </c>
      <c r="X212" s="77">
        <f t="shared" si="9"/>
        <v>44217107.480000004</v>
      </c>
      <c r="Y212" s="26"/>
      <c r="Z212" s="28">
        <v>2015</v>
      </c>
      <c r="AA212" s="100"/>
    </row>
    <row r="213" spans="1:27" ht="51" outlineLevel="2">
      <c r="A213" s="19" t="s">
        <v>3124</v>
      </c>
      <c r="B213" s="20" t="s">
        <v>26</v>
      </c>
      <c r="C213" s="26" t="s">
        <v>551</v>
      </c>
      <c r="D213" s="34" t="s">
        <v>552</v>
      </c>
      <c r="E213" s="34" t="s">
        <v>553</v>
      </c>
      <c r="F213" s="34" t="s">
        <v>552</v>
      </c>
      <c r="G213" s="34" t="s">
        <v>554</v>
      </c>
      <c r="H213" s="20" t="s">
        <v>562</v>
      </c>
      <c r="I213" s="20" t="s">
        <v>563</v>
      </c>
      <c r="J213" s="26" t="s">
        <v>31</v>
      </c>
      <c r="K213" s="26">
        <v>100</v>
      </c>
      <c r="L213" s="19">
        <v>23000000</v>
      </c>
      <c r="M213" s="22" t="s">
        <v>550</v>
      </c>
      <c r="N213" s="26" t="s">
        <v>50</v>
      </c>
      <c r="O213" s="35" t="s">
        <v>41</v>
      </c>
      <c r="P213" s="36"/>
      <c r="Q213" s="37" t="s">
        <v>42</v>
      </c>
      <c r="R213" s="20" t="s">
        <v>195</v>
      </c>
      <c r="S213" s="28" t="s">
        <v>44</v>
      </c>
      <c r="T213" s="30" t="s">
        <v>44</v>
      </c>
      <c r="U213" s="38" t="s">
        <v>44</v>
      </c>
      <c r="V213" s="39"/>
      <c r="W213" s="77">
        <v>49638782.939999998</v>
      </c>
      <c r="X213" s="77">
        <f t="shared" si="9"/>
        <v>55595436.892800003</v>
      </c>
      <c r="Y213" s="26"/>
      <c r="Z213" s="28">
        <v>2015</v>
      </c>
      <c r="AA213" s="100"/>
    </row>
    <row r="214" spans="1:27" ht="51" outlineLevel="2">
      <c r="A214" s="19" t="s">
        <v>3125</v>
      </c>
      <c r="B214" s="20" t="s">
        <v>26</v>
      </c>
      <c r="C214" s="26" t="s">
        <v>551</v>
      </c>
      <c r="D214" s="34" t="s">
        <v>552</v>
      </c>
      <c r="E214" s="34" t="s">
        <v>553</v>
      </c>
      <c r="F214" s="34" t="s">
        <v>552</v>
      </c>
      <c r="G214" s="34" t="s">
        <v>554</v>
      </c>
      <c r="H214" s="20" t="s">
        <v>564</v>
      </c>
      <c r="I214" s="20" t="s">
        <v>565</v>
      </c>
      <c r="J214" s="26" t="s">
        <v>31</v>
      </c>
      <c r="K214" s="26">
        <v>100</v>
      </c>
      <c r="L214" s="19">
        <v>23000000</v>
      </c>
      <c r="M214" s="22" t="s">
        <v>550</v>
      </c>
      <c r="N214" s="26" t="s">
        <v>50</v>
      </c>
      <c r="O214" s="35" t="s">
        <v>41</v>
      </c>
      <c r="P214" s="36"/>
      <c r="Q214" s="37" t="s">
        <v>566</v>
      </c>
      <c r="R214" s="20" t="s">
        <v>195</v>
      </c>
      <c r="S214" s="28" t="s">
        <v>44</v>
      </c>
      <c r="T214" s="30" t="s">
        <v>44</v>
      </c>
      <c r="U214" s="38" t="s">
        <v>44</v>
      </c>
      <c r="V214" s="39"/>
      <c r="W214" s="77">
        <v>18313122.140000001</v>
      </c>
      <c r="X214" s="77">
        <f t="shared" si="9"/>
        <v>20510696.796800002</v>
      </c>
      <c r="Y214" s="26"/>
      <c r="Z214" s="28">
        <v>2015</v>
      </c>
      <c r="AA214" s="100"/>
    </row>
    <row r="215" spans="1:27" ht="63.75" outlineLevel="2">
      <c r="A215" s="19" t="s">
        <v>3126</v>
      </c>
      <c r="B215" s="20" t="s">
        <v>26</v>
      </c>
      <c r="C215" s="26" t="s">
        <v>551</v>
      </c>
      <c r="D215" s="34" t="s">
        <v>552</v>
      </c>
      <c r="E215" s="34" t="s">
        <v>553</v>
      </c>
      <c r="F215" s="34" t="s">
        <v>552</v>
      </c>
      <c r="G215" s="34" t="s">
        <v>554</v>
      </c>
      <c r="H215" s="20" t="s">
        <v>567</v>
      </c>
      <c r="I215" s="20" t="s">
        <v>568</v>
      </c>
      <c r="J215" s="26" t="s">
        <v>31</v>
      </c>
      <c r="K215" s="26">
        <v>100</v>
      </c>
      <c r="L215" s="19">
        <v>23000000</v>
      </c>
      <c r="M215" s="22" t="s">
        <v>550</v>
      </c>
      <c r="N215" s="26" t="s">
        <v>207</v>
      </c>
      <c r="O215" s="35" t="s">
        <v>41</v>
      </c>
      <c r="P215" s="36"/>
      <c r="Q215" s="37" t="s">
        <v>569</v>
      </c>
      <c r="R215" s="20" t="s">
        <v>195</v>
      </c>
      <c r="S215" s="28" t="s">
        <v>44</v>
      </c>
      <c r="T215" s="30" t="s">
        <v>44</v>
      </c>
      <c r="U215" s="38" t="s">
        <v>44</v>
      </c>
      <c r="V215" s="39"/>
      <c r="W215" s="77">
        <v>29911607.300000001</v>
      </c>
      <c r="X215" s="77">
        <f t="shared" si="9"/>
        <v>33501000.176000003</v>
      </c>
      <c r="Y215" s="26"/>
      <c r="Z215" s="28">
        <v>2015</v>
      </c>
      <c r="AA215" s="100"/>
    </row>
    <row r="216" spans="1:27" ht="51" outlineLevel="2">
      <c r="A216" s="19" t="s">
        <v>3127</v>
      </c>
      <c r="B216" s="20" t="s">
        <v>26</v>
      </c>
      <c r="C216" s="26" t="s">
        <v>551</v>
      </c>
      <c r="D216" s="34" t="s">
        <v>552</v>
      </c>
      <c r="E216" s="34" t="s">
        <v>553</v>
      </c>
      <c r="F216" s="34" t="s">
        <v>552</v>
      </c>
      <c r="G216" s="34" t="s">
        <v>554</v>
      </c>
      <c r="H216" s="20" t="s">
        <v>570</v>
      </c>
      <c r="I216" s="20" t="s">
        <v>571</v>
      </c>
      <c r="J216" s="26" t="s">
        <v>31</v>
      </c>
      <c r="K216" s="26">
        <v>100</v>
      </c>
      <c r="L216" s="19">
        <v>23000000</v>
      </c>
      <c r="M216" s="22" t="s">
        <v>550</v>
      </c>
      <c r="N216" s="26" t="s">
        <v>50</v>
      </c>
      <c r="O216" s="35" t="s">
        <v>41</v>
      </c>
      <c r="P216" s="36"/>
      <c r="Q216" s="37" t="s">
        <v>566</v>
      </c>
      <c r="R216" s="20" t="s">
        <v>195</v>
      </c>
      <c r="S216" s="28" t="s">
        <v>44</v>
      </c>
      <c r="T216" s="30" t="s">
        <v>44</v>
      </c>
      <c r="U216" s="38" t="s">
        <v>44</v>
      </c>
      <c r="V216" s="39"/>
      <c r="W216" s="77">
        <v>14073079.140000001</v>
      </c>
      <c r="X216" s="77">
        <f t="shared" si="9"/>
        <v>15761848.636800002</v>
      </c>
      <c r="Y216" s="26"/>
      <c r="Z216" s="28">
        <v>2015</v>
      </c>
      <c r="AA216" s="100"/>
    </row>
    <row r="217" spans="1:27" ht="51" outlineLevel="2">
      <c r="A217" s="19" t="s">
        <v>3128</v>
      </c>
      <c r="B217" s="20" t="s">
        <v>26</v>
      </c>
      <c r="C217" s="26" t="s">
        <v>551</v>
      </c>
      <c r="D217" s="34" t="s">
        <v>552</v>
      </c>
      <c r="E217" s="34" t="s">
        <v>553</v>
      </c>
      <c r="F217" s="34" t="s">
        <v>552</v>
      </c>
      <c r="G217" s="34" t="s">
        <v>554</v>
      </c>
      <c r="H217" s="20" t="s">
        <v>572</v>
      </c>
      <c r="I217" s="20" t="s">
        <v>573</v>
      </c>
      <c r="J217" s="26" t="s">
        <v>31</v>
      </c>
      <c r="K217" s="26">
        <v>100</v>
      </c>
      <c r="L217" s="19">
        <v>23000000</v>
      </c>
      <c r="M217" s="22" t="s">
        <v>550</v>
      </c>
      <c r="N217" s="26" t="s">
        <v>207</v>
      </c>
      <c r="O217" s="35" t="s">
        <v>41</v>
      </c>
      <c r="P217" s="36"/>
      <c r="Q217" s="37" t="s">
        <v>574</v>
      </c>
      <c r="R217" s="20" t="s">
        <v>195</v>
      </c>
      <c r="S217" s="28" t="s">
        <v>44</v>
      </c>
      <c r="T217" s="30" t="s">
        <v>44</v>
      </c>
      <c r="U217" s="38" t="s">
        <v>44</v>
      </c>
      <c r="V217" s="39"/>
      <c r="W217" s="77">
        <v>16518371.890000001</v>
      </c>
      <c r="X217" s="77">
        <f t="shared" si="9"/>
        <v>18500576.516800001</v>
      </c>
      <c r="Y217" s="26"/>
      <c r="Z217" s="28">
        <v>2015</v>
      </c>
      <c r="AA217" s="100"/>
    </row>
    <row r="218" spans="1:27" ht="51" outlineLevel="2">
      <c r="A218" s="19" t="s">
        <v>3129</v>
      </c>
      <c r="B218" s="20" t="s">
        <v>26</v>
      </c>
      <c r="C218" s="26" t="s">
        <v>551</v>
      </c>
      <c r="D218" s="34" t="s">
        <v>552</v>
      </c>
      <c r="E218" s="34" t="s">
        <v>553</v>
      </c>
      <c r="F218" s="34" t="s">
        <v>552</v>
      </c>
      <c r="G218" s="34" t="s">
        <v>554</v>
      </c>
      <c r="H218" s="20" t="s">
        <v>575</v>
      </c>
      <c r="I218" s="20" t="s">
        <v>576</v>
      </c>
      <c r="J218" s="26" t="s">
        <v>31</v>
      </c>
      <c r="K218" s="26">
        <v>100</v>
      </c>
      <c r="L218" s="19">
        <v>23000000</v>
      </c>
      <c r="M218" s="22" t="s">
        <v>550</v>
      </c>
      <c r="N218" s="26" t="s">
        <v>207</v>
      </c>
      <c r="O218" s="35" t="s">
        <v>41</v>
      </c>
      <c r="P218" s="36"/>
      <c r="Q218" s="37" t="s">
        <v>569</v>
      </c>
      <c r="R218" s="20" t="s">
        <v>195</v>
      </c>
      <c r="S218" s="28" t="s">
        <v>44</v>
      </c>
      <c r="T218" s="30" t="s">
        <v>44</v>
      </c>
      <c r="U218" s="38" t="s">
        <v>44</v>
      </c>
      <c r="V218" s="39"/>
      <c r="W218" s="77">
        <v>26100041.510000002</v>
      </c>
      <c r="X218" s="77">
        <f t="shared" si="9"/>
        <v>29232046.491200004</v>
      </c>
      <c r="Y218" s="26"/>
      <c r="Z218" s="28">
        <v>2015</v>
      </c>
      <c r="AA218" s="100"/>
    </row>
    <row r="219" spans="1:27" ht="51" outlineLevel="2">
      <c r="A219" s="19" t="s">
        <v>3130</v>
      </c>
      <c r="B219" s="20" t="s">
        <v>26</v>
      </c>
      <c r="C219" s="26" t="s">
        <v>551</v>
      </c>
      <c r="D219" s="34" t="s">
        <v>552</v>
      </c>
      <c r="E219" s="34" t="s">
        <v>553</v>
      </c>
      <c r="F219" s="34" t="s">
        <v>552</v>
      </c>
      <c r="G219" s="34" t="s">
        <v>554</v>
      </c>
      <c r="H219" s="20" t="s">
        <v>577</v>
      </c>
      <c r="I219" s="20" t="s">
        <v>578</v>
      </c>
      <c r="J219" s="26" t="s">
        <v>31</v>
      </c>
      <c r="K219" s="26">
        <v>100</v>
      </c>
      <c r="L219" s="19">
        <v>23000000</v>
      </c>
      <c r="M219" s="22" t="s">
        <v>550</v>
      </c>
      <c r="N219" s="26" t="s">
        <v>50</v>
      </c>
      <c r="O219" s="35" t="s">
        <v>41</v>
      </c>
      <c r="P219" s="36"/>
      <c r="Q219" s="37" t="s">
        <v>566</v>
      </c>
      <c r="R219" s="20" t="s">
        <v>195</v>
      </c>
      <c r="S219" s="28" t="s">
        <v>44</v>
      </c>
      <c r="T219" s="30" t="s">
        <v>44</v>
      </c>
      <c r="U219" s="38" t="s">
        <v>44</v>
      </c>
      <c r="V219" s="39"/>
      <c r="W219" s="77">
        <v>15838927.65</v>
      </c>
      <c r="X219" s="77">
        <f t="shared" si="9"/>
        <v>17739598.968000002</v>
      </c>
      <c r="Y219" s="26"/>
      <c r="Z219" s="28">
        <v>2015</v>
      </c>
      <c r="AA219" s="100"/>
    </row>
    <row r="220" spans="1:27" ht="51" outlineLevel="2">
      <c r="A220" s="19" t="s">
        <v>3131</v>
      </c>
      <c r="B220" s="20" t="s">
        <v>26</v>
      </c>
      <c r="C220" s="26" t="s">
        <v>551</v>
      </c>
      <c r="D220" s="34" t="s">
        <v>552</v>
      </c>
      <c r="E220" s="34" t="s">
        <v>553</v>
      </c>
      <c r="F220" s="34" t="s">
        <v>552</v>
      </c>
      <c r="G220" s="34" t="s">
        <v>554</v>
      </c>
      <c r="H220" s="20" t="s">
        <v>579</v>
      </c>
      <c r="I220" s="20" t="s">
        <v>580</v>
      </c>
      <c r="J220" s="26" t="s">
        <v>31</v>
      </c>
      <c r="K220" s="26">
        <v>100</v>
      </c>
      <c r="L220" s="19">
        <v>23000000</v>
      </c>
      <c r="M220" s="22" t="s">
        <v>550</v>
      </c>
      <c r="N220" s="26" t="s">
        <v>50</v>
      </c>
      <c r="O220" s="35" t="s">
        <v>41</v>
      </c>
      <c r="P220" s="36"/>
      <c r="Q220" s="37" t="s">
        <v>566</v>
      </c>
      <c r="R220" s="20" t="s">
        <v>195</v>
      </c>
      <c r="S220" s="28" t="s">
        <v>44</v>
      </c>
      <c r="T220" s="30" t="s">
        <v>44</v>
      </c>
      <c r="U220" s="38" t="s">
        <v>44</v>
      </c>
      <c r="V220" s="39"/>
      <c r="W220" s="77">
        <v>18324662.140000001</v>
      </c>
      <c r="X220" s="77">
        <f t="shared" si="9"/>
        <v>20523621.596800003</v>
      </c>
      <c r="Y220" s="26"/>
      <c r="Z220" s="28">
        <v>2015</v>
      </c>
      <c r="AA220" s="100"/>
    </row>
    <row r="221" spans="1:27" ht="51" outlineLevel="2">
      <c r="A221" s="19" t="s">
        <v>3132</v>
      </c>
      <c r="B221" s="20" t="s">
        <v>26</v>
      </c>
      <c r="C221" s="26" t="s">
        <v>551</v>
      </c>
      <c r="D221" s="34" t="s">
        <v>552</v>
      </c>
      <c r="E221" s="34" t="s">
        <v>553</v>
      </c>
      <c r="F221" s="34" t="s">
        <v>552</v>
      </c>
      <c r="G221" s="34" t="s">
        <v>554</v>
      </c>
      <c r="H221" s="20" t="s">
        <v>581</v>
      </c>
      <c r="I221" s="20" t="s">
        <v>582</v>
      </c>
      <c r="J221" s="26" t="s">
        <v>31</v>
      </c>
      <c r="K221" s="26">
        <v>100</v>
      </c>
      <c r="L221" s="19">
        <v>23000000</v>
      </c>
      <c r="M221" s="22" t="s">
        <v>550</v>
      </c>
      <c r="N221" s="26" t="s">
        <v>50</v>
      </c>
      <c r="O221" s="35" t="s">
        <v>41</v>
      </c>
      <c r="P221" s="36"/>
      <c r="Q221" s="37" t="s">
        <v>566</v>
      </c>
      <c r="R221" s="20" t="s">
        <v>195</v>
      </c>
      <c r="S221" s="28" t="s">
        <v>44</v>
      </c>
      <c r="T221" s="30" t="s">
        <v>44</v>
      </c>
      <c r="U221" s="38" t="s">
        <v>44</v>
      </c>
      <c r="V221" s="39"/>
      <c r="W221" s="77">
        <v>16327770.890000001</v>
      </c>
      <c r="X221" s="77">
        <f t="shared" si="9"/>
        <v>18287103.396800004</v>
      </c>
      <c r="Y221" s="26"/>
      <c r="Z221" s="28">
        <v>2015</v>
      </c>
      <c r="AA221" s="100"/>
    </row>
    <row r="222" spans="1:27" ht="51" outlineLevel="2">
      <c r="A222" s="19" t="s">
        <v>3133</v>
      </c>
      <c r="B222" s="20" t="s">
        <v>26</v>
      </c>
      <c r="C222" s="26" t="s">
        <v>551</v>
      </c>
      <c r="D222" s="34" t="s">
        <v>552</v>
      </c>
      <c r="E222" s="34" t="s">
        <v>553</v>
      </c>
      <c r="F222" s="34" t="s">
        <v>552</v>
      </c>
      <c r="G222" s="34" t="s">
        <v>554</v>
      </c>
      <c r="H222" s="20" t="s">
        <v>583</v>
      </c>
      <c r="I222" s="20" t="s">
        <v>584</v>
      </c>
      <c r="J222" s="26" t="s">
        <v>31</v>
      </c>
      <c r="K222" s="26">
        <v>100</v>
      </c>
      <c r="L222" s="19">
        <v>23000000</v>
      </c>
      <c r="M222" s="22" t="s">
        <v>550</v>
      </c>
      <c r="N222" s="26" t="s">
        <v>50</v>
      </c>
      <c r="O222" s="35" t="s">
        <v>41</v>
      </c>
      <c r="P222" s="36"/>
      <c r="Q222" s="37" t="s">
        <v>42</v>
      </c>
      <c r="R222" s="20" t="s">
        <v>195</v>
      </c>
      <c r="S222" s="28" t="s">
        <v>44</v>
      </c>
      <c r="T222" s="30" t="s">
        <v>44</v>
      </c>
      <c r="U222" s="38" t="s">
        <v>44</v>
      </c>
      <c r="V222" s="39"/>
      <c r="W222" s="77">
        <v>54514290.770000003</v>
      </c>
      <c r="X222" s="77">
        <f t="shared" si="9"/>
        <v>61056005.662400007</v>
      </c>
      <c r="Y222" s="26"/>
      <c r="Z222" s="28">
        <v>2015</v>
      </c>
      <c r="AA222" s="100"/>
    </row>
    <row r="223" spans="1:27" ht="51" outlineLevel="2">
      <c r="A223" s="19" t="s">
        <v>3134</v>
      </c>
      <c r="B223" s="20" t="s">
        <v>26</v>
      </c>
      <c r="C223" s="26" t="s">
        <v>551</v>
      </c>
      <c r="D223" s="34" t="s">
        <v>552</v>
      </c>
      <c r="E223" s="34" t="s">
        <v>553</v>
      </c>
      <c r="F223" s="34" t="s">
        <v>552</v>
      </c>
      <c r="G223" s="34" t="s">
        <v>554</v>
      </c>
      <c r="H223" s="20" t="s">
        <v>585</v>
      </c>
      <c r="I223" s="20" t="s">
        <v>586</v>
      </c>
      <c r="J223" s="26" t="s">
        <v>31</v>
      </c>
      <c r="K223" s="26">
        <v>100</v>
      </c>
      <c r="L223" s="19">
        <v>23000000</v>
      </c>
      <c r="M223" s="22" t="s">
        <v>550</v>
      </c>
      <c r="N223" s="26" t="s">
        <v>50</v>
      </c>
      <c r="O223" s="35" t="s">
        <v>41</v>
      </c>
      <c r="P223" s="36"/>
      <c r="Q223" s="37" t="s">
        <v>42</v>
      </c>
      <c r="R223" s="20" t="s">
        <v>195</v>
      </c>
      <c r="S223" s="28" t="s">
        <v>44</v>
      </c>
      <c r="T223" s="30" t="s">
        <v>44</v>
      </c>
      <c r="U223" s="38" t="s">
        <v>44</v>
      </c>
      <c r="V223" s="39"/>
      <c r="W223" s="77">
        <v>4943392.3</v>
      </c>
      <c r="X223" s="77">
        <f t="shared" si="9"/>
        <v>5536599.3760000002</v>
      </c>
      <c r="Y223" s="26"/>
      <c r="Z223" s="28">
        <v>2015</v>
      </c>
      <c r="AA223" s="100"/>
    </row>
    <row r="224" spans="1:27" ht="51" outlineLevel="2">
      <c r="A224" s="19" t="s">
        <v>3135</v>
      </c>
      <c r="B224" s="20" t="s">
        <v>26</v>
      </c>
      <c r="C224" s="26" t="s">
        <v>551</v>
      </c>
      <c r="D224" s="34" t="s">
        <v>552</v>
      </c>
      <c r="E224" s="34" t="s">
        <v>553</v>
      </c>
      <c r="F224" s="34" t="s">
        <v>552</v>
      </c>
      <c r="G224" s="34" t="s">
        <v>554</v>
      </c>
      <c r="H224" s="20" t="s">
        <v>587</v>
      </c>
      <c r="I224" s="20" t="s">
        <v>588</v>
      </c>
      <c r="J224" s="26" t="s">
        <v>31</v>
      </c>
      <c r="K224" s="26">
        <v>100</v>
      </c>
      <c r="L224" s="19">
        <v>23000000</v>
      </c>
      <c r="M224" s="22" t="s">
        <v>550</v>
      </c>
      <c r="N224" s="26" t="s">
        <v>50</v>
      </c>
      <c r="O224" s="35" t="s">
        <v>41</v>
      </c>
      <c r="P224" s="36"/>
      <c r="Q224" s="37" t="s">
        <v>42</v>
      </c>
      <c r="R224" s="20" t="s">
        <v>195</v>
      </c>
      <c r="S224" s="28" t="s">
        <v>44</v>
      </c>
      <c r="T224" s="30" t="s">
        <v>44</v>
      </c>
      <c r="U224" s="38" t="s">
        <v>44</v>
      </c>
      <c r="V224" s="39"/>
      <c r="W224" s="77">
        <v>43895703.18</v>
      </c>
      <c r="X224" s="77">
        <f t="shared" si="9"/>
        <v>49163187.561600007</v>
      </c>
      <c r="Y224" s="26"/>
      <c r="Z224" s="28">
        <v>2015</v>
      </c>
      <c r="AA224" s="100"/>
    </row>
    <row r="225" spans="1:27" ht="140.25" outlineLevel="2">
      <c r="A225" s="19" t="s">
        <v>196</v>
      </c>
      <c r="B225" s="20" t="s">
        <v>26</v>
      </c>
      <c r="C225" s="26" t="s">
        <v>187</v>
      </c>
      <c r="D225" s="34" t="s">
        <v>188</v>
      </c>
      <c r="E225" s="34" t="s">
        <v>189</v>
      </c>
      <c r="F225" s="34" t="s">
        <v>190</v>
      </c>
      <c r="G225" s="34" t="s">
        <v>191</v>
      </c>
      <c r="H225" s="20" t="s">
        <v>192</v>
      </c>
      <c r="I225" s="20" t="s">
        <v>193</v>
      </c>
      <c r="J225" s="26" t="s">
        <v>34</v>
      </c>
      <c r="K225" s="26">
        <v>100</v>
      </c>
      <c r="L225" s="19">
        <v>230000000</v>
      </c>
      <c r="M225" s="22" t="s">
        <v>27</v>
      </c>
      <c r="N225" s="26" t="s">
        <v>48</v>
      </c>
      <c r="O225" s="35" t="s">
        <v>41</v>
      </c>
      <c r="P225" s="36"/>
      <c r="Q225" s="37" t="s">
        <v>47</v>
      </c>
      <c r="R225" s="20" t="s">
        <v>195</v>
      </c>
      <c r="S225" s="28"/>
      <c r="T225" s="30"/>
      <c r="U225" s="38"/>
      <c r="V225" s="39"/>
      <c r="W225" s="77">
        <v>15000000</v>
      </c>
      <c r="X225" s="77">
        <f>W225*1.12</f>
        <v>16800000</v>
      </c>
      <c r="Y225" s="26"/>
      <c r="Z225" s="28">
        <v>2015</v>
      </c>
      <c r="AA225" s="100"/>
    </row>
    <row r="226" spans="1:27" s="15" customFormat="1" outlineLevel="1">
      <c r="A226" s="32" t="s">
        <v>40</v>
      </c>
      <c r="B226" s="97"/>
      <c r="C226" s="33"/>
      <c r="D226" s="33"/>
      <c r="E226" s="33"/>
      <c r="F226" s="33"/>
      <c r="G226" s="33"/>
      <c r="H226" s="33"/>
      <c r="I226" s="33"/>
      <c r="J226" s="97"/>
      <c r="K226" s="97"/>
      <c r="L226" s="97"/>
      <c r="M226" s="97"/>
      <c r="N226" s="97"/>
      <c r="O226" s="97"/>
      <c r="P226" s="97"/>
      <c r="Q226" s="97"/>
      <c r="R226" s="97"/>
      <c r="S226" s="97"/>
      <c r="T226" s="97"/>
      <c r="U226" s="97"/>
      <c r="V226" s="97"/>
      <c r="W226" s="98">
        <f>SUM(W210:W225)</f>
        <v>442075395.75999993</v>
      </c>
      <c r="X226" s="98">
        <f>SUM(X210:X225)</f>
        <v>495124443.25120008</v>
      </c>
      <c r="Y226" s="97"/>
      <c r="Z226" s="97"/>
      <c r="AA226" s="33"/>
    </row>
    <row r="227" spans="1:27" s="15" customFormat="1" outlineLevel="1">
      <c r="A227" s="90" t="s">
        <v>33</v>
      </c>
      <c r="B227" s="93"/>
      <c r="C227" s="91"/>
      <c r="D227" s="91"/>
      <c r="E227" s="91"/>
      <c r="F227" s="91"/>
      <c r="G227" s="91"/>
      <c r="H227" s="91"/>
      <c r="I227" s="91"/>
      <c r="J227" s="93"/>
      <c r="K227" s="93"/>
      <c r="L227" s="93"/>
      <c r="M227" s="93"/>
      <c r="N227" s="93"/>
      <c r="O227" s="93"/>
      <c r="P227" s="93"/>
      <c r="Q227" s="93"/>
      <c r="R227" s="93"/>
      <c r="S227" s="93"/>
      <c r="T227" s="93"/>
      <c r="U227" s="93"/>
      <c r="V227" s="93"/>
      <c r="W227" s="94">
        <f>W208+W226</f>
        <v>591875395.75999999</v>
      </c>
      <c r="X227" s="94">
        <f>X208+X226</f>
        <v>662900443.25120008</v>
      </c>
      <c r="Y227" s="93"/>
      <c r="Z227" s="93"/>
      <c r="AA227" s="91"/>
    </row>
    <row r="228" spans="1:27">
      <c r="A228" s="87" t="s">
        <v>198</v>
      </c>
      <c r="B228" s="88"/>
      <c r="C228" s="88"/>
      <c r="D228" s="88"/>
      <c r="E228" s="88"/>
      <c r="F228" s="88"/>
      <c r="G228" s="88"/>
      <c r="H228" s="88"/>
      <c r="I228" s="88"/>
      <c r="J228" s="88"/>
      <c r="K228" s="88"/>
      <c r="L228" s="88"/>
      <c r="M228" s="88"/>
      <c r="N228" s="88"/>
      <c r="O228" s="88"/>
      <c r="P228" s="88"/>
      <c r="Q228" s="88"/>
      <c r="R228" s="88"/>
      <c r="S228" s="88"/>
      <c r="T228" s="88"/>
      <c r="U228" s="88"/>
      <c r="V228" s="88"/>
      <c r="W228" s="89"/>
      <c r="X228" s="89"/>
      <c r="Y228" s="88"/>
      <c r="Z228" s="88"/>
      <c r="AA228" s="88"/>
    </row>
    <row r="229" spans="1:27" outlineLevel="1">
      <c r="A229" s="90" t="s">
        <v>3117</v>
      </c>
      <c r="B229" s="91"/>
      <c r="C229" s="91"/>
      <c r="D229" s="91"/>
      <c r="E229" s="91"/>
      <c r="F229" s="91"/>
      <c r="G229" s="91"/>
      <c r="H229" s="91"/>
      <c r="I229" s="91"/>
      <c r="J229" s="91"/>
      <c r="K229" s="91"/>
      <c r="L229" s="91"/>
      <c r="M229" s="91"/>
      <c r="N229" s="91"/>
      <c r="O229" s="91"/>
      <c r="P229" s="91"/>
      <c r="Q229" s="91"/>
      <c r="R229" s="91"/>
      <c r="S229" s="91"/>
      <c r="T229" s="91"/>
      <c r="U229" s="91"/>
      <c r="V229" s="91"/>
      <c r="W229" s="92"/>
      <c r="X229" s="92"/>
      <c r="Y229" s="91"/>
      <c r="Z229" s="91"/>
      <c r="AA229" s="91"/>
    </row>
    <row r="230" spans="1:27" outlineLevel="1">
      <c r="A230" s="32" t="s">
        <v>39</v>
      </c>
      <c r="B230" s="33"/>
      <c r="C230" s="33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79"/>
      <c r="X230" s="79"/>
      <c r="Y230" s="33"/>
      <c r="Z230" s="33"/>
      <c r="AA230" s="33"/>
    </row>
    <row r="231" spans="1:27" ht="63.75" outlineLevel="2">
      <c r="A231" s="19" t="s">
        <v>199</v>
      </c>
      <c r="B231" s="20" t="s">
        <v>26</v>
      </c>
      <c r="C231" s="26" t="s">
        <v>200</v>
      </c>
      <c r="D231" s="34" t="s">
        <v>201</v>
      </c>
      <c r="E231" s="34" t="s">
        <v>202</v>
      </c>
      <c r="F231" s="34" t="s">
        <v>203</v>
      </c>
      <c r="G231" s="34" t="s">
        <v>204</v>
      </c>
      <c r="H231" s="20" t="s">
        <v>205</v>
      </c>
      <c r="I231" s="20" t="s">
        <v>206</v>
      </c>
      <c r="J231" s="26" t="s">
        <v>31</v>
      </c>
      <c r="K231" s="26">
        <v>100</v>
      </c>
      <c r="L231" s="19">
        <v>230000000</v>
      </c>
      <c r="M231" s="22" t="s">
        <v>27</v>
      </c>
      <c r="N231" s="26" t="s">
        <v>207</v>
      </c>
      <c r="O231" s="35" t="s">
        <v>43</v>
      </c>
      <c r="P231" s="36" t="s">
        <v>44</v>
      </c>
      <c r="Q231" s="37" t="s">
        <v>42</v>
      </c>
      <c r="R231" s="20" t="s">
        <v>208</v>
      </c>
      <c r="S231" s="28"/>
      <c r="T231" s="30" t="s">
        <v>44</v>
      </c>
      <c r="U231" s="38" t="s">
        <v>44</v>
      </c>
      <c r="V231" s="39" t="s">
        <v>44</v>
      </c>
      <c r="W231" s="77">
        <v>1200000</v>
      </c>
      <c r="X231" s="77">
        <f t="shared" ref="X231" si="10">W231*1.12</f>
        <v>1344000.0000000002</v>
      </c>
      <c r="Y231" s="26" t="s">
        <v>44</v>
      </c>
      <c r="Z231" s="28" t="s">
        <v>209</v>
      </c>
      <c r="AA231" s="100" t="s">
        <v>110</v>
      </c>
    </row>
    <row r="232" spans="1:27" outlineLevel="1">
      <c r="A232" s="32" t="s">
        <v>40</v>
      </c>
      <c r="B232" s="33"/>
      <c r="C232" s="33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80">
        <f>SUM(W231:W231)</f>
        <v>1200000</v>
      </c>
      <c r="X232" s="80">
        <f>SUM(X231:X231)</f>
        <v>1344000.0000000002</v>
      </c>
      <c r="Y232" s="33"/>
      <c r="Z232" s="33"/>
      <c r="AA232" s="33"/>
    </row>
    <row r="233" spans="1:27" s="15" customFormat="1" outlineLevel="1">
      <c r="A233" s="90" t="s">
        <v>3118</v>
      </c>
      <c r="B233" s="93"/>
      <c r="C233" s="91"/>
      <c r="D233" s="91"/>
      <c r="E233" s="91"/>
      <c r="F233" s="91"/>
      <c r="G233" s="91"/>
      <c r="H233" s="91"/>
      <c r="I233" s="91"/>
      <c r="J233" s="93"/>
      <c r="K233" s="93"/>
      <c r="L233" s="93"/>
      <c r="M233" s="93"/>
      <c r="N233" s="93"/>
      <c r="O233" s="93"/>
      <c r="P233" s="93"/>
      <c r="Q233" s="93"/>
      <c r="R233" s="93"/>
      <c r="S233" s="93"/>
      <c r="T233" s="93"/>
      <c r="U233" s="93"/>
      <c r="V233" s="93"/>
      <c r="W233" s="94">
        <f>W232</f>
        <v>1200000</v>
      </c>
      <c r="X233" s="94">
        <f>X232</f>
        <v>1344000.0000000002</v>
      </c>
      <c r="Y233" s="93"/>
      <c r="Z233" s="93"/>
      <c r="AA233" s="91"/>
    </row>
    <row r="234" spans="1:27" outlineLevel="1">
      <c r="A234" s="90" t="s">
        <v>24</v>
      </c>
      <c r="B234" s="91"/>
      <c r="C234" s="91"/>
      <c r="D234" s="91"/>
      <c r="E234" s="91"/>
      <c r="F234" s="91"/>
      <c r="G234" s="91"/>
      <c r="H234" s="91"/>
      <c r="I234" s="91"/>
      <c r="J234" s="91"/>
      <c r="K234" s="91"/>
      <c r="L234" s="91"/>
      <c r="M234" s="91"/>
      <c r="N234" s="91"/>
      <c r="O234" s="91"/>
      <c r="P234" s="91"/>
      <c r="Q234" s="91"/>
      <c r="R234" s="91"/>
      <c r="S234" s="91"/>
      <c r="T234" s="91"/>
      <c r="U234" s="91"/>
      <c r="V234" s="91"/>
      <c r="W234" s="95"/>
      <c r="X234" s="95"/>
      <c r="Y234" s="91"/>
      <c r="Z234" s="91"/>
      <c r="AA234" s="91"/>
    </row>
    <row r="235" spans="1:27" outlineLevel="1">
      <c r="A235" s="32" t="s">
        <v>39</v>
      </c>
      <c r="B235" s="33"/>
      <c r="C235" s="33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3"/>
      <c r="W235" s="80"/>
      <c r="X235" s="80"/>
      <c r="Y235" s="33"/>
      <c r="Z235" s="33"/>
      <c r="AA235" s="33"/>
    </row>
    <row r="236" spans="1:27" ht="89.25" outlineLevel="2">
      <c r="A236" s="19" t="s">
        <v>218</v>
      </c>
      <c r="B236" s="20" t="s">
        <v>26</v>
      </c>
      <c r="C236" s="26" t="s">
        <v>210</v>
      </c>
      <c r="D236" s="34" t="s">
        <v>211</v>
      </c>
      <c r="E236" s="34" t="s">
        <v>212</v>
      </c>
      <c r="F236" s="34" t="s">
        <v>213</v>
      </c>
      <c r="G236" s="34" t="s">
        <v>214</v>
      </c>
      <c r="H236" s="20" t="s">
        <v>215</v>
      </c>
      <c r="I236" s="20" t="s">
        <v>216</v>
      </c>
      <c r="J236" s="26" t="s">
        <v>31</v>
      </c>
      <c r="K236" s="26">
        <v>100</v>
      </c>
      <c r="L236" s="19">
        <v>230000000</v>
      </c>
      <c r="M236" s="22" t="s">
        <v>27</v>
      </c>
      <c r="N236" s="26" t="s">
        <v>217</v>
      </c>
      <c r="O236" s="35" t="s">
        <v>43</v>
      </c>
      <c r="P236" s="36" t="s">
        <v>44</v>
      </c>
      <c r="Q236" s="37" t="s">
        <v>47</v>
      </c>
      <c r="R236" s="20" t="s">
        <v>208</v>
      </c>
      <c r="S236" s="28"/>
      <c r="T236" s="30" t="s">
        <v>44</v>
      </c>
      <c r="U236" s="38" t="s">
        <v>44</v>
      </c>
      <c r="V236" s="39" t="s">
        <v>44</v>
      </c>
      <c r="W236" s="77">
        <v>25000000</v>
      </c>
      <c r="X236" s="77">
        <f t="shared" ref="X236" si="11">W236*1.12</f>
        <v>28000000.000000004</v>
      </c>
      <c r="Y236" s="26" t="s">
        <v>44</v>
      </c>
      <c r="Z236" s="28">
        <v>2015</v>
      </c>
      <c r="AA236" s="100"/>
    </row>
    <row r="237" spans="1:27" s="15" customFormat="1" outlineLevel="1">
      <c r="A237" s="32" t="s">
        <v>40</v>
      </c>
      <c r="B237" s="33"/>
      <c r="C237" s="33"/>
      <c r="D237" s="33"/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3"/>
      <c r="W237" s="80">
        <f>SUM(W236:W236)</f>
        <v>25000000</v>
      </c>
      <c r="X237" s="80">
        <f>SUM(X236:X236)</f>
        <v>28000000.000000004</v>
      </c>
      <c r="Y237" s="97"/>
      <c r="Z237" s="97"/>
      <c r="AA237" s="33"/>
    </row>
    <row r="238" spans="1:27" s="15" customFormat="1" outlineLevel="1">
      <c r="A238" s="90" t="s">
        <v>33</v>
      </c>
      <c r="B238" s="93"/>
      <c r="C238" s="91"/>
      <c r="D238" s="91"/>
      <c r="E238" s="91"/>
      <c r="F238" s="91"/>
      <c r="G238" s="91"/>
      <c r="H238" s="91"/>
      <c r="I238" s="91"/>
      <c r="J238" s="93"/>
      <c r="K238" s="93"/>
      <c r="L238" s="93"/>
      <c r="M238" s="93"/>
      <c r="N238" s="93"/>
      <c r="O238" s="93"/>
      <c r="P238" s="93"/>
      <c r="Q238" s="93"/>
      <c r="R238" s="93"/>
      <c r="S238" s="93"/>
      <c r="T238" s="93"/>
      <c r="U238" s="93"/>
      <c r="V238" s="93"/>
      <c r="W238" s="94">
        <f>W237</f>
        <v>25000000</v>
      </c>
      <c r="X238" s="94">
        <f>X237</f>
        <v>28000000.000000004</v>
      </c>
      <c r="Y238" s="93"/>
      <c r="Z238" s="93"/>
      <c r="AA238" s="91"/>
    </row>
    <row r="239" spans="1:27">
      <c r="A239" s="87" t="s">
        <v>219</v>
      </c>
      <c r="B239" s="88"/>
      <c r="C239" s="88"/>
      <c r="D239" s="88"/>
      <c r="E239" s="88"/>
      <c r="F239" s="88"/>
      <c r="G239" s="88"/>
      <c r="H239" s="88"/>
      <c r="I239" s="88"/>
      <c r="J239" s="88"/>
      <c r="K239" s="88"/>
      <c r="L239" s="88"/>
      <c r="M239" s="88"/>
      <c r="N239" s="88"/>
      <c r="O239" s="88"/>
      <c r="P239" s="88"/>
      <c r="Q239" s="88"/>
      <c r="R239" s="88"/>
      <c r="S239" s="88"/>
      <c r="T239" s="88"/>
      <c r="U239" s="88"/>
      <c r="V239" s="88"/>
      <c r="W239" s="89"/>
      <c r="X239" s="89"/>
      <c r="Y239" s="88"/>
      <c r="Z239" s="88"/>
      <c r="AA239" s="88"/>
    </row>
    <row r="240" spans="1:27" outlineLevel="1">
      <c r="A240" s="90" t="s">
        <v>3117</v>
      </c>
      <c r="B240" s="91"/>
      <c r="C240" s="91"/>
      <c r="D240" s="91"/>
      <c r="E240" s="91"/>
      <c r="F240" s="91"/>
      <c r="G240" s="91"/>
      <c r="H240" s="91"/>
      <c r="I240" s="91"/>
      <c r="J240" s="91"/>
      <c r="K240" s="91"/>
      <c r="L240" s="91"/>
      <c r="M240" s="91"/>
      <c r="N240" s="91"/>
      <c r="O240" s="91"/>
      <c r="P240" s="91"/>
      <c r="Q240" s="91"/>
      <c r="R240" s="91"/>
      <c r="S240" s="91"/>
      <c r="T240" s="91"/>
      <c r="U240" s="91"/>
      <c r="V240" s="91"/>
      <c r="W240" s="92"/>
      <c r="X240" s="92"/>
      <c r="Y240" s="91"/>
      <c r="Z240" s="91"/>
      <c r="AA240" s="91"/>
    </row>
    <row r="241" spans="1:27" outlineLevel="1">
      <c r="A241" s="32" t="s">
        <v>39</v>
      </c>
      <c r="B241" s="33"/>
      <c r="C241" s="33"/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79"/>
      <c r="X241" s="79"/>
      <c r="Y241" s="33"/>
      <c r="Z241" s="33"/>
      <c r="AA241" s="33"/>
    </row>
    <row r="242" spans="1:27" ht="63.75" outlineLevel="2">
      <c r="A242" s="19" t="s">
        <v>220</v>
      </c>
      <c r="B242" s="20" t="s">
        <v>26</v>
      </c>
      <c r="C242" s="26" t="s">
        <v>221</v>
      </c>
      <c r="D242" s="34" t="s">
        <v>222</v>
      </c>
      <c r="E242" s="34" t="s">
        <v>223</v>
      </c>
      <c r="F242" s="34" t="s">
        <v>224</v>
      </c>
      <c r="G242" s="34" t="s">
        <v>225</v>
      </c>
      <c r="H242" s="20" t="s">
        <v>226</v>
      </c>
      <c r="I242" s="20" t="s">
        <v>227</v>
      </c>
      <c r="J242" s="26" t="s">
        <v>34</v>
      </c>
      <c r="K242" s="26">
        <v>90</v>
      </c>
      <c r="L242" s="19">
        <v>230000000</v>
      </c>
      <c r="M242" s="22" t="s">
        <v>27</v>
      </c>
      <c r="N242" s="26" t="s">
        <v>50</v>
      </c>
      <c r="O242" s="35" t="s">
        <v>41</v>
      </c>
      <c r="P242" s="36" t="s">
        <v>44</v>
      </c>
      <c r="Q242" s="37" t="s">
        <v>42</v>
      </c>
      <c r="R242" s="20" t="s">
        <v>51</v>
      </c>
      <c r="S242" s="28"/>
      <c r="T242" s="30" t="s">
        <v>44</v>
      </c>
      <c r="U242" s="38" t="s">
        <v>44</v>
      </c>
      <c r="V242" s="39" t="s">
        <v>44</v>
      </c>
      <c r="W242" s="77">
        <v>25000000</v>
      </c>
      <c r="X242" s="77">
        <f t="shared" ref="X242:X244" si="12">W242*1.12</f>
        <v>28000000.000000004</v>
      </c>
      <c r="Y242" s="26" t="s">
        <v>44</v>
      </c>
      <c r="Z242" s="28" t="s">
        <v>49</v>
      </c>
      <c r="AA242" s="100" t="s">
        <v>248</v>
      </c>
    </row>
    <row r="243" spans="1:27" ht="51" outlineLevel="2">
      <c r="A243" s="19" t="s">
        <v>228</v>
      </c>
      <c r="B243" s="20" t="s">
        <v>26</v>
      </c>
      <c r="C243" s="26" t="s">
        <v>229</v>
      </c>
      <c r="D243" s="34" t="s">
        <v>230</v>
      </c>
      <c r="E243" s="34" t="s">
        <v>231</v>
      </c>
      <c r="F243" s="34" t="s">
        <v>232</v>
      </c>
      <c r="G243" s="34" t="s">
        <v>233</v>
      </c>
      <c r="H243" s="20" t="s">
        <v>234</v>
      </c>
      <c r="I243" s="20" t="s">
        <v>235</v>
      </c>
      <c r="J243" s="26" t="s">
        <v>34</v>
      </c>
      <c r="K243" s="26">
        <v>80</v>
      </c>
      <c r="L243" s="19">
        <v>230000000</v>
      </c>
      <c r="M243" s="22" t="s">
        <v>27</v>
      </c>
      <c r="N243" s="26" t="s">
        <v>50</v>
      </c>
      <c r="O243" s="35" t="s">
        <v>41</v>
      </c>
      <c r="P243" s="36" t="s">
        <v>44</v>
      </c>
      <c r="Q243" s="37" t="s">
        <v>42</v>
      </c>
      <c r="R243" s="20" t="s">
        <v>51</v>
      </c>
      <c r="S243" s="28"/>
      <c r="T243" s="30" t="s">
        <v>44</v>
      </c>
      <c r="U243" s="38" t="s">
        <v>44</v>
      </c>
      <c r="V243" s="39" t="s">
        <v>44</v>
      </c>
      <c r="W243" s="77">
        <v>7000000</v>
      </c>
      <c r="X243" s="77">
        <f t="shared" si="12"/>
        <v>7840000.0000000009</v>
      </c>
      <c r="Y243" s="26" t="s">
        <v>44</v>
      </c>
      <c r="Z243" s="28" t="s">
        <v>49</v>
      </c>
      <c r="AA243" s="100" t="s">
        <v>248</v>
      </c>
    </row>
    <row r="244" spans="1:27" ht="63.75" outlineLevel="2">
      <c r="A244" s="19" t="s">
        <v>236</v>
      </c>
      <c r="B244" s="20" t="s">
        <v>26</v>
      </c>
      <c r="C244" s="26" t="s">
        <v>237</v>
      </c>
      <c r="D244" s="34" t="s">
        <v>238</v>
      </c>
      <c r="E244" s="34" t="s">
        <v>239</v>
      </c>
      <c r="F244" s="34" t="s">
        <v>240</v>
      </c>
      <c r="G244" s="34" t="s">
        <v>241</v>
      </c>
      <c r="H244" s="20" t="s">
        <v>242</v>
      </c>
      <c r="I244" s="20" t="s">
        <v>243</v>
      </c>
      <c r="J244" s="26" t="s">
        <v>34</v>
      </c>
      <c r="K244" s="26">
        <v>90</v>
      </c>
      <c r="L244" s="19">
        <v>230000000</v>
      </c>
      <c r="M244" s="22" t="s">
        <v>27</v>
      </c>
      <c r="N244" s="26" t="s">
        <v>50</v>
      </c>
      <c r="O244" s="35" t="s">
        <v>41</v>
      </c>
      <c r="P244" s="36" t="s">
        <v>44</v>
      </c>
      <c r="Q244" s="37" t="s">
        <v>42</v>
      </c>
      <c r="R244" s="20" t="s">
        <v>51</v>
      </c>
      <c r="S244" s="28"/>
      <c r="T244" s="30" t="s">
        <v>44</v>
      </c>
      <c r="U244" s="38" t="s">
        <v>44</v>
      </c>
      <c r="V244" s="39" t="s">
        <v>44</v>
      </c>
      <c r="W244" s="77">
        <v>15000000</v>
      </c>
      <c r="X244" s="77">
        <f t="shared" si="12"/>
        <v>16800000</v>
      </c>
      <c r="Y244" s="26" t="s">
        <v>44</v>
      </c>
      <c r="Z244" s="28" t="s">
        <v>49</v>
      </c>
      <c r="AA244" s="100" t="s">
        <v>248</v>
      </c>
    </row>
    <row r="245" spans="1:27" outlineLevel="1">
      <c r="A245" s="32" t="s">
        <v>40</v>
      </c>
      <c r="B245" s="33"/>
      <c r="C245" s="33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80">
        <f>SUM(W242:W244)</f>
        <v>47000000</v>
      </c>
      <c r="X245" s="80">
        <f>SUM(X242:X244)</f>
        <v>52640000.000000007</v>
      </c>
      <c r="Y245" s="33"/>
      <c r="Z245" s="33"/>
      <c r="AA245" s="33"/>
    </row>
    <row r="246" spans="1:27" s="15" customFormat="1" outlineLevel="1">
      <c r="A246" s="90" t="s">
        <v>3118</v>
      </c>
      <c r="B246" s="93"/>
      <c r="C246" s="91"/>
      <c r="D246" s="91"/>
      <c r="E246" s="91"/>
      <c r="F246" s="91"/>
      <c r="G246" s="91"/>
      <c r="H246" s="91"/>
      <c r="I246" s="91"/>
      <c r="J246" s="93"/>
      <c r="K246" s="93"/>
      <c r="L246" s="93"/>
      <c r="M246" s="93"/>
      <c r="N246" s="93"/>
      <c r="O246" s="93"/>
      <c r="P246" s="93"/>
      <c r="Q246" s="93"/>
      <c r="R246" s="93"/>
      <c r="S246" s="93"/>
      <c r="T246" s="93"/>
      <c r="U246" s="93"/>
      <c r="V246" s="93"/>
      <c r="W246" s="94">
        <f>W245</f>
        <v>47000000</v>
      </c>
      <c r="X246" s="94">
        <f>X245</f>
        <v>52640000.000000007</v>
      </c>
      <c r="Y246" s="93"/>
      <c r="Z246" s="93"/>
      <c r="AA246" s="91"/>
    </row>
    <row r="247" spans="1:27" outlineLevel="1">
      <c r="A247" s="90" t="s">
        <v>24</v>
      </c>
      <c r="B247" s="91"/>
      <c r="C247" s="91"/>
      <c r="D247" s="91"/>
      <c r="E247" s="91"/>
      <c r="F247" s="91"/>
      <c r="G247" s="91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91"/>
      <c r="U247" s="91"/>
      <c r="V247" s="91"/>
      <c r="W247" s="95"/>
      <c r="X247" s="95"/>
      <c r="Y247" s="91"/>
      <c r="Z247" s="91"/>
      <c r="AA247" s="91"/>
    </row>
    <row r="248" spans="1:27" outlineLevel="1">
      <c r="A248" s="32" t="s">
        <v>39</v>
      </c>
      <c r="B248" s="33"/>
      <c r="C248" s="33"/>
      <c r="D248" s="33"/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3"/>
      <c r="W248" s="80"/>
      <c r="X248" s="80"/>
      <c r="Y248" s="33"/>
      <c r="Z248" s="33"/>
      <c r="AA248" s="33"/>
    </row>
    <row r="249" spans="1:27" ht="63.75" outlineLevel="2">
      <c r="A249" s="19" t="s">
        <v>244</v>
      </c>
      <c r="B249" s="20" t="s">
        <v>26</v>
      </c>
      <c r="C249" s="26" t="s">
        <v>221</v>
      </c>
      <c r="D249" s="34" t="s">
        <v>222</v>
      </c>
      <c r="E249" s="34" t="s">
        <v>223</v>
      </c>
      <c r="F249" s="34" t="s">
        <v>224</v>
      </c>
      <c r="G249" s="34" t="s">
        <v>225</v>
      </c>
      <c r="H249" s="20" t="s">
        <v>226</v>
      </c>
      <c r="I249" s="20" t="s">
        <v>227</v>
      </c>
      <c r="J249" s="26" t="s">
        <v>34</v>
      </c>
      <c r="K249" s="26">
        <v>90</v>
      </c>
      <c r="L249" s="19" t="s">
        <v>245</v>
      </c>
      <c r="M249" s="22" t="s">
        <v>27</v>
      </c>
      <c r="N249" s="26" t="s">
        <v>48</v>
      </c>
      <c r="O249" s="35" t="s">
        <v>41</v>
      </c>
      <c r="P249" s="36" t="s">
        <v>44</v>
      </c>
      <c r="Q249" s="37" t="s">
        <v>47</v>
      </c>
      <c r="R249" s="20" t="s">
        <v>51</v>
      </c>
      <c r="S249" s="28" t="s">
        <v>44</v>
      </c>
      <c r="T249" s="30" t="s">
        <v>44</v>
      </c>
      <c r="U249" s="38" t="s">
        <v>44</v>
      </c>
      <c r="V249" s="39" t="s">
        <v>44</v>
      </c>
      <c r="W249" s="77">
        <v>25000000</v>
      </c>
      <c r="X249" s="77">
        <f>W249*1.12</f>
        <v>28000000.000000004</v>
      </c>
      <c r="Y249" s="26" t="s">
        <v>44</v>
      </c>
      <c r="Z249" s="28">
        <v>2015</v>
      </c>
      <c r="AA249" s="100"/>
    </row>
    <row r="250" spans="1:27" ht="51" outlineLevel="2">
      <c r="A250" s="19" t="s">
        <v>246</v>
      </c>
      <c r="B250" s="20" t="s">
        <v>26</v>
      </c>
      <c r="C250" s="26" t="s">
        <v>229</v>
      </c>
      <c r="D250" s="34" t="s">
        <v>230</v>
      </c>
      <c r="E250" s="34" t="s">
        <v>231</v>
      </c>
      <c r="F250" s="34" t="s">
        <v>232</v>
      </c>
      <c r="G250" s="34" t="s">
        <v>233</v>
      </c>
      <c r="H250" s="20" t="s">
        <v>234</v>
      </c>
      <c r="I250" s="20" t="s">
        <v>235</v>
      </c>
      <c r="J250" s="26" t="s">
        <v>34</v>
      </c>
      <c r="K250" s="26">
        <v>80</v>
      </c>
      <c r="L250" s="19" t="s">
        <v>245</v>
      </c>
      <c r="M250" s="22" t="s">
        <v>27</v>
      </c>
      <c r="N250" s="26" t="s">
        <v>48</v>
      </c>
      <c r="O250" s="35" t="s">
        <v>41</v>
      </c>
      <c r="P250" s="36" t="s">
        <v>44</v>
      </c>
      <c r="Q250" s="37" t="s">
        <v>47</v>
      </c>
      <c r="R250" s="20" t="s">
        <v>51</v>
      </c>
      <c r="S250" s="28" t="s">
        <v>44</v>
      </c>
      <c r="T250" s="30" t="s">
        <v>44</v>
      </c>
      <c r="U250" s="38" t="s">
        <v>44</v>
      </c>
      <c r="V250" s="39" t="s">
        <v>44</v>
      </c>
      <c r="W250" s="77">
        <v>7000000</v>
      </c>
      <c r="X250" s="77">
        <f>W250*1.12</f>
        <v>7840000.0000000009</v>
      </c>
      <c r="Y250" s="26" t="s">
        <v>44</v>
      </c>
      <c r="Z250" s="28">
        <v>2015</v>
      </c>
      <c r="AA250" s="100"/>
    </row>
    <row r="251" spans="1:27" ht="63.75" outlineLevel="2">
      <c r="A251" s="19" t="s">
        <v>247</v>
      </c>
      <c r="B251" s="20" t="s">
        <v>26</v>
      </c>
      <c r="C251" s="26" t="s">
        <v>237</v>
      </c>
      <c r="D251" s="34" t="s">
        <v>238</v>
      </c>
      <c r="E251" s="34" t="s">
        <v>239</v>
      </c>
      <c r="F251" s="34" t="s">
        <v>240</v>
      </c>
      <c r="G251" s="34" t="s">
        <v>241</v>
      </c>
      <c r="H251" s="20" t="s">
        <v>242</v>
      </c>
      <c r="I251" s="20" t="s">
        <v>243</v>
      </c>
      <c r="J251" s="26" t="s">
        <v>34</v>
      </c>
      <c r="K251" s="26">
        <v>90</v>
      </c>
      <c r="L251" s="19" t="s">
        <v>245</v>
      </c>
      <c r="M251" s="22" t="s">
        <v>27</v>
      </c>
      <c r="N251" s="26" t="s">
        <v>48</v>
      </c>
      <c r="O251" s="35" t="s">
        <v>41</v>
      </c>
      <c r="P251" s="36" t="s">
        <v>44</v>
      </c>
      <c r="Q251" s="37" t="s">
        <v>47</v>
      </c>
      <c r="R251" s="20" t="s">
        <v>51</v>
      </c>
      <c r="S251" s="28" t="s">
        <v>44</v>
      </c>
      <c r="T251" s="30" t="s">
        <v>44</v>
      </c>
      <c r="U251" s="38" t="s">
        <v>44</v>
      </c>
      <c r="V251" s="39" t="s">
        <v>44</v>
      </c>
      <c r="W251" s="77">
        <v>15000000</v>
      </c>
      <c r="X251" s="77">
        <f>W251*1.12</f>
        <v>16800000</v>
      </c>
      <c r="Y251" s="26" t="s">
        <v>44</v>
      </c>
      <c r="Z251" s="28">
        <v>2015</v>
      </c>
      <c r="AA251" s="100"/>
    </row>
    <row r="252" spans="1:27" s="15" customFormat="1" outlineLevel="1">
      <c r="A252" s="32" t="s">
        <v>40</v>
      </c>
      <c r="B252" s="33"/>
      <c r="C252" s="33"/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3"/>
      <c r="W252" s="80">
        <f>SUM(W249:W251)</f>
        <v>47000000</v>
      </c>
      <c r="X252" s="80">
        <f>SUM(X249:X251)</f>
        <v>52640000.000000007</v>
      </c>
      <c r="Y252" s="97"/>
      <c r="Z252" s="97"/>
      <c r="AA252" s="33"/>
    </row>
    <row r="253" spans="1:27" s="15" customFormat="1" outlineLevel="1">
      <c r="A253" s="90" t="s">
        <v>33</v>
      </c>
      <c r="B253" s="93"/>
      <c r="C253" s="91"/>
      <c r="D253" s="91"/>
      <c r="E253" s="91"/>
      <c r="F253" s="91"/>
      <c r="G253" s="91"/>
      <c r="H253" s="91"/>
      <c r="I253" s="91"/>
      <c r="J253" s="93"/>
      <c r="K253" s="93"/>
      <c r="L253" s="93"/>
      <c r="M253" s="93"/>
      <c r="N253" s="93"/>
      <c r="O253" s="93"/>
      <c r="P253" s="93"/>
      <c r="Q253" s="93"/>
      <c r="R253" s="93"/>
      <c r="S253" s="93"/>
      <c r="T253" s="93"/>
      <c r="U253" s="93"/>
      <c r="V253" s="93"/>
      <c r="W253" s="94">
        <f>W252</f>
        <v>47000000</v>
      </c>
      <c r="X253" s="94">
        <f>X252</f>
        <v>52640000.000000007</v>
      </c>
      <c r="Y253" s="93"/>
      <c r="Z253" s="93"/>
      <c r="AA253" s="91"/>
    </row>
    <row r="254" spans="1:27">
      <c r="A254" s="87" t="s">
        <v>616</v>
      </c>
      <c r="B254" s="88"/>
      <c r="C254" s="88"/>
      <c r="D254" s="88"/>
      <c r="E254" s="88"/>
      <c r="F254" s="88"/>
      <c r="G254" s="88"/>
      <c r="H254" s="88"/>
      <c r="I254" s="88"/>
      <c r="J254" s="88"/>
      <c r="K254" s="88"/>
      <c r="L254" s="88"/>
      <c r="M254" s="88"/>
      <c r="N254" s="88"/>
      <c r="O254" s="88"/>
      <c r="P254" s="88"/>
      <c r="Q254" s="88"/>
      <c r="R254" s="88"/>
      <c r="S254" s="88"/>
      <c r="T254" s="88"/>
      <c r="U254" s="88"/>
      <c r="V254" s="88"/>
      <c r="W254" s="89"/>
      <c r="X254" s="89"/>
      <c r="Y254" s="88"/>
      <c r="Z254" s="88"/>
      <c r="AA254" s="88"/>
    </row>
    <row r="255" spans="1:27" outlineLevel="1">
      <c r="A255" s="90" t="s">
        <v>3117</v>
      </c>
      <c r="B255" s="91"/>
      <c r="C255" s="91"/>
      <c r="D255" s="91"/>
      <c r="E255" s="91"/>
      <c r="F255" s="91"/>
      <c r="G255" s="91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91"/>
      <c r="U255" s="91"/>
      <c r="V255" s="91"/>
      <c r="W255" s="92"/>
      <c r="X255" s="92"/>
      <c r="Y255" s="91"/>
      <c r="Z255" s="91"/>
      <c r="AA255" s="91"/>
    </row>
    <row r="256" spans="1:27" outlineLevel="1">
      <c r="A256" s="32" t="s">
        <v>39</v>
      </c>
      <c r="B256" s="33"/>
      <c r="C256" s="33"/>
      <c r="D256" s="33"/>
      <c r="E256" s="33"/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3"/>
      <c r="W256" s="79"/>
      <c r="X256" s="79"/>
      <c r="Y256" s="33"/>
      <c r="Z256" s="33"/>
      <c r="AA256" s="33"/>
    </row>
    <row r="257" spans="1:27" ht="76.5" outlineLevel="2">
      <c r="A257" s="19" t="s">
        <v>617</v>
      </c>
      <c r="B257" s="20" t="s">
        <v>26</v>
      </c>
      <c r="C257" s="26" t="s">
        <v>618</v>
      </c>
      <c r="D257" s="34" t="s">
        <v>619</v>
      </c>
      <c r="E257" s="34" t="s">
        <v>620</v>
      </c>
      <c r="F257" s="34" t="s">
        <v>621</v>
      </c>
      <c r="G257" s="34" t="s">
        <v>622</v>
      </c>
      <c r="H257" s="20" t="s">
        <v>623</v>
      </c>
      <c r="I257" s="20" t="s">
        <v>624</v>
      </c>
      <c r="J257" s="26" t="s">
        <v>34</v>
      </c>
      <c r="K257" s="26">
        <v>100</v>
      </c>
      <c r="L257" s="19">
        <v>230000000</v>
      </c>
      <c r="M257" s="22" t="s">
        <v>27</v>
      </c>
      <c r="N257" s="26" t="s">
        <v>50</v>
      </c>
      <c r="O257" s="35" t="s">
        <v>43</v>
      </c>
      <c r="P257" s="36" t="s">
        <v>44</v>
      </c>
      <c r="Q257" s="37" t="s">
        <v>42</v>
      </c>
      <c r="R257" s="20" t="s">
        <v>625</v>
      </c>
      <c r="S257" s="28"/>
      <c r="T257" s="30" t="s">
        <v>44</v>
      </c>
      <c r="U257" s="38" t="s">
        <v>44</v>
      </c>
      <c r="V257" s="39" t="s">
        <v>44</v>
      </c>
      <c r="W257" s="77">
        <v>9600000</v>
      </c>
      <c r="X257" s="77">
        <f t="shared" ref="X257" si="13">W257*1.12</f>
        <v>10752000.000000002</v>
      </c>
      <c r="Y257" s="26" t="s">
        <v>44</v>
      </c>
      <c r="Z257" s="28" t="s">
        <v>49</v>
      </c>
      <c r="AA257" s="100" t="s">
        <v>533</v>
      </c>
    </row>
    <row r="258" spans="1:27" outlineLevel="1">
      <c r="A258" s="32" t="s">
        <v>40</v>
      </c>
      <c r="B258" s="33"/>
      <c r="C258" s="33"/>
      <c r="D258" s="33"/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3"/>
      <c r="W258" s="80">
        <f>SUM(W257:W257)</f>
        <v>9600000</v>
      </c>
      <c r="X258" s="80">
        <f>SUM(X257:X257)</f>
        <v>10752000.000000002</v>
      </c>
      <c r="Y258" s="33"/>
      <c r="Z258" s="33"/>
      <c r="AA258" s="33"/>
    </row>
    <row r="259" spans="1:27" s="15" customFormat="1" outlineLevel="1">
      <c r="A259" s="90" t="s">
        <v>3118</v>
      </c>
      <c r="B259" s="93"/>
      <c r="C259" s="91"/>
      <c r="D259" s="91"/>
      <c r="E259" s="91"/>
      <c r="F259" s="91"/>
      <c r="G259" s="91"/>
      <c r="H259" s="91"/>
      <c r="I259" s="91"/>
      <c r="J259" s="93"/>
      <c r="K259" s="93"/>
      <c r="L259" s="93"/>
      <c r="M259" s="93"/>
      <c r="N259" s="93"/>
      <c r="O259" s="93"/>
      <c r="P259" s="93"/>
      <c r="Q259" s="93"/>
      <c r="R259" s="93"/>
      <c r="S259" s="93"/>
      <c r="T259" s="93"/>
      <c r="U259" s="93"/>
      <c r="V259" s="93"/>
      <c r="W259" s="94">
        <f>W258</f>
        <v>9600000</v>
      </c>
      <c r="X259" s="94">
        <f>X258</f>
        <v>10752000.000000002</v>
      </c>
      <c r="Y259" s="93"/>
      <c r="Z259" s="93"/>
      <c r="AA259" s="91"/>
    </row>
    <row r="260" spans="1:27" outlineLevel="1">
      <c r="A260" s="90" t="s">
        <v>24</v>
      </c>
      <c r="B260" s="91"/>
      <c r="C260" s="91"/>
      <c r="D260" s="91"/>
      <c r="E260" s="91"/>
      <c r="F260" s="91"/>
      <c r="G260" s="91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91"/>
      <c r="U260" s="91"/>
      <c r="V260" s="91"/>
      <c r="W260" s="95"/>
      <c r="X260" s="95"/>
      <c r="Y260" s="91"/>
      <c r="Z260" s="91"/>
      <c r="AA260" s="91"/>
    </row>
    <row r="261" spans="1:27" outlineLevel="1">
      <c r="A261" s="32" t="s">
        <v>39</v>
      </c>
      <c r="B261" s="33"/>
      <c r="C261" s="33"/>
      <c r="D261" s="33"/>
      <c r="E261" s="33"/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3"/>
      <c r="W261" s="80"/>
      <c r="X261" s="80"/>
      <c r="Y261" s="33"/>
      <c r="Z261" s="33"/>
      <c r="AA261" s="33"/>
    </row>
    <row r="262" spans="1:27" ht="76.5" outlineLevel="2">
      <c r="A262" s="19" t="s">
        <v>626</v>
      </c>
      <c r="B262" s="20" t="s">
        <v>26</v>
      </c>
      <c r="C262" s="26" t="s">
        <v>618</v>
      </c>
      <c r="D262" s="34" t="s">
        <v>619</v>
      </c>
      <c r="E262" s="34" t="s">
        <v>620</v>
      </c>
      <c r="F262" s="34" t="s">
        <v>621</v>
      </c>
      <c r="G262" s="34" t="s">
        <v>622</v>
      </c>
      <c r="H262" s="20" t="s">
        <v>623</v>
      </c>
      <c r="I262" s="20" t="s">
        <v>624</v>
      </c>
      <c r="J262" s="26" t="s">
        <v>34</v>
      </c>
      <c r="K262" s="26">
        <v>100</v>
      </c>
      <c r="L262" s="19">
        <v>230000000</v>
      </c>
      <c r="M262" s="22" t="s">
        <v>27</v>
      </c>
      <c r="N262" s="26" t="s">
        <v>48</v>
      </c>
      <c r="O262" s="35" t="s">
        <v>43</v>
      </c>
      <c r="P262" s="36" t="s">
        <v>44</v>
      </c>
      <c r="Q262" s="37" t="s">
        <v>47</v>
      </c>
      <c r="R262" s="20" t="s">
        <v>625</v>
      </c>
      <c r="S262" s="28"/>
      <c r="T262" s="30" t="s">
        <v>44</v>
      </c>
      <c r="U262" s="38" t="s">
        <v>44</v>
      </c>
      <c r="V262" s="39" t="s">
        <v>44</v>
      </c>
      <c r="W262" s="77">
        <v>9600000</v>
      </c>
      <c r="X262" s="77">
        <f t="shared" ref="X262" si="14">W262*1.12</f>
        <v>10752000.000000002</v>
      </c>
      <c r="Y262" s="26" t="s">
        <v>44</v>
      </c>
      <c r="Z262" s="28">
        <v>2015</v>
      </c>
      <c r="AA262" s="100"/>
    </row>
    <row r="263" spans="1:27" s="15" customFormat="1" outlineLevel="1">
      <c r="A263" s="32" t="s">
        <v>40</v>
      </c>
      <c r="B263" s="33"/>
      <c r="C263" s="33"/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3"/>
      <c r="W263" s="80">
        <f>SUM(W262:W262)</f>
        <v>9600000</v>
      </c>
      <c r="X263" s="80">
        <f>SUM(X262:X262)</f>
        <v>10752000.000000002</v>
      </c>
      <c r="Y263" s="97"/>
      <c r="Z263" s="97"/>
      <c r="AA263" s="33"/>
    </row>
    <row r="264" spans="1:27" s="15" customFormat="1" outlineLevel="1">
      <c r="A264" s="90" t="s">
        <v>33</v>
      </c>
      <c r="B264" s="93"/>
      <c r="C264" s="91"/>
      <c r="D264" s="91"/>
      <c r="E264" s="91"/>
      <c r="F264" s="91"/>
      <c r="G264" s="91"/>
      <c r="H264" s="91"/>
      <c r="I264" s="91"/>
      <c r="J264" s="93"/>
      <c r="K264" s="93"/>
      <c r="L264" s="93"/>
      <c r="M264" s="93"/>
      <c r="N264" s="93"/>
      <c r="O264" s="93"/>
      <c r="P264" s="93"/>
      <c r="Q264" s="93"/>
      <c r="R264" s="93"/>
      <c r="S264" s="93"/>
      <c r="T264" s="93"/>
      <c r="U264" s="93"/>
      <c r="V264" s="93"/>
      <c r="W264" s="94">
        <f>W263</f>
        <v>9600000</v>
      </c>
      <c r="X264" s="94">
        <f>X263</f>
        <v>10752000.000000002</v>
      </c>
      <c r="Y264" s="93"/>
      <c r="Z264" s="93"/>
      <c r="AA264" s="91"/>
    </row>
    <row r="265" spans="1:27">
      <c r="A265" s="87" t="s">
        <v>645</v>
      </c>
      <c r="B265" s="88"/>
      <c r="C265" s="88"/>
      <c r="D265" s="88"/>
      <c r="E265" s="88"/>
      <c r="F265" s="88"/>
      <c r="G265" s="88"/>
      <c r="H265" s="88"/>
      <c r="I265" s="88"/>
      <c r="J265" s="88"/>
      <c r="K265" s="88"/>
      <c r="L265" s="88"/>
      <c r="M265" s="88"/>
      <c r="N265" s="88"/>
      <c r="O265" s="88"/>
      <c r="P265" s="88"/>
      <c r="Q265" s="88"/>
      <c r="R265" s="88"/>
      <c r="S265" s="88"/>
      <c r="T265" s="88"/>
      <c r="U265" s="88"/>
      <c r="V265" s="88"/>
      <c r="W265" s="89"/>
      <c r="X265" s="89"/>
      <c r="Y265" s="88"/>
      <c r="Z265" s="88"/>
      <c r="AA265" s="88"/>
    </row>
    <row r="266" spans="1:27" outlineLevel="1">
      <c r="A266" s="90" t="s">
        <v>3117</v>
      </c>
      <c r="B266" s="91"/>
      <c r="C266" s="91"/>
      <c r="D266" s="91"/>
      <c r="E266" s="91"/>
      <c r="F266" s="91"/>
      <c r="G266" s="91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  <c r="T266" s="91"/>
      <c r="U266" s="91"/>
      <c r="V266" s="91"/>
      <c r="W266" s="92"/>
      <c r="X266" s="92"/>
      <c r="Y266" s="91"/>
      <c r="Z266" s="91"/>
      <c r="AA266" s="91"/>
    </row>
    <row r="267" spans="1:27" outlineLevel="1">
      <c r="A267" s="32" t="s">
        <v>54</v>
      </c>
      <c r="B267" s="33"/>
      <c r="C267" s="33"/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3"/>
      <c r="W267" s="79"/>
      <c r="X267" s="79"/>
      <c r="Y267" s="33"/>
      <c r="Z267" s="33"/>
      <c r="AA267" s="33"/>
    </row>
    <row r="268" spans="1:27" ht="102" outlineLevel="2">
      <c r="A268" s="19" t="s">
        <v>646</v>
      </c>
      <c r="B268" s="20" t="s">
        <v>26</v>
      </c>
      <c r="C268" s="26" t="s">
        <v>647</v>
      </c>
      <c r="D268" s="34" t="s">
        <v>648</v>
      </c>
      <c r="E268" s="34" t="s">
        <v>649</v>
      </c>
      <c r="F268" s="34" t="s">
        <v>650</v>
      </c>
      <c r="G268" s="34" t="s">
        <v>651</v>
      </c>
      <c r="H268" s="20" t="s">
        <v>652</v>
      </c>
      <c r="I268" s="20" t="s">
        <v>653</v>
      </c>
      <c r="J268" s="26" t="s">
        <v>654</v>
      </c>
      <c r="K268" s="26">
        <v>40</v>
      </c>
      <c r="L268" s="19">
        <v>230000000</v>
      </c>
      <c r="M268" s="22" t="s">
        <v>27</v>
      </c>
      <c r="N268" s="26" t="s">
        <v>655</v>
      </c>
      <c r="O268" s="35" t="s">
        <v>656</v>
      </c>
      <c r="P268" s="36"/>
      <c r="Q268" s="37" t="s">
        <v>47</v>
      </c>
      <c r="R268" s="20" t="s">
        <v>657</v>
      </c>
      <c r="S268" s="28"/>
      <c r="T268" s="30"/>
      <c r="U268" s="38"/>
      <c r="V268" s="39"/>
      <c r="W268" s="77">
        <v>496437690</v>
      </c>
      <c r="X268" s="77">
        <f>W268*1.12</f>
        <v>556010212.80000007</v>
      </c>
      <c r="Y268" s="26"/>
      <c r="Z268" s="28">
        <v>2015</v>
      </c>
      <c r="AA268" s="100" t="s">
        <v>3115</v>
      </c>
    </row>
    <row r="269" spans="1:27" ht="102" outlineLevel="2">
      <c r="A269" s="19" t="s">
        <v>658</v>
      </c>
      <c r="B269" s="20" t="s">
        <v>26</v>
      </c>
      <c r="C269" s="26" t="s">
        <v>659</v>
      </c>
      <c r="D269" s="34" t="s">
        <v>660</v>
      </c>
      <c r="E269" s="34" t="s">
        <v>661</v>
      </c>
      <c r="F269" s="34" t="s">
        <v>662</v>
      </c>
      <c r="G269" s="34" t="s">
        <v>663</v>
      </c>
      <c r="H269" s="20" t="s">
        <v>664</v>
      </c>
      <c r="I269" s="20" t="s">
        <v>665</v>
      </c>
      <c r="J269" s="26" t="s">
        <v>654</v>
      </c>
      <c r="K269" s="26">
        <v>40</v>
      </c>
      <c r="L269" s="19">
        <v>230000000</v>
      </c>
      <c r="M269" s="22" t="s">
        <v>27</v>
      </c>
      <c r="N269" s="26" t="s">
        <v>655</v>
      </c>
      <c r="O269" s="35" t="s">
        <v>656</v>
      </c>
      <c r="P269" s="36"/>
      <c r="Q269" s="37" t="s">
        <v>47</v>
      </c>
      <c r="R269" s="20" t="s">
        <v>657</v>
      </c>
      <c r="S269" s="28"/>
      <c r="T269" s="30"/>
      <c r="U269" s="38"/>
      <c r="V269" s="39"/>
      <c r="W269" s="77">
        <v>1116276000</v>
      </c>
      <c r="X269" s="77">
        <f t="shared" ref="X269:X282" si="15">W269*1.12</f>
        <v>1250229120</v>
      </c>
      <c r="Y269" s="26"/>
      <c r="Z269" s="28">
        <v>2015</v>
      </c>
      <c r="AA269" s="100" t="s">
        <v>3116</v>
      </c>
    </row>
    <row r="270" spans="1:27" ht="89.25" outlineLevel="2">
      <c r="A270" s="19" t="s">
        <v>666</v>
      </c>
      <c r="B270" s="20" t="s">
        <v>26</v>
      </c>
      <c r="C270" s="26" t="s">
        <v>667</v>
      </c>
      <c r="D270" s="34" t="s">
        <v>668</v>
      </c>
      <c r="E270" s="34" t="s">
        <v>669</v>
      </c>
      <c r="F270" s="34" t="s">
        <v>670</v>
      </c>
      <c r="G270" s="34" t="s">
        <v>671</v>
      </c>
      <c r="H270" s="20" t="s">
        <v>672</v>
      </c>
      <c r="I270" s="20" t="s">
        <v>673</v>
      </c>
      <c r="J270" s="26" t="s">
        <v>654</v>
      </c>
      <c r="K270" s="26">
        <v>50</v>
      </c>
      <c r="L270" s="19">
        <v>230000000</v>
      </c>
      <c r="M270" s="22" t="s">
        <v>27</v>
      </c>
      <c r="N270" s="26" t="s">
        <v>674</v>
      </c>
      <c r="O270" s="35" t="s">
        <v>41</v>
      </c>
      <c r="P270" s="36" t="s">
        <v>44</v>
      </c>
      <c r="Q270" s="37" t="s">
        <v>47</v>
      </c>
      <c r="R270" s="20" t="s">
        <v>675</v>
      </c>
      <c r="S270" s="28"/>
      <c r="T270" s="30" t="s">
        <v>44</v>
      </c>
      <c r="U270" s="38" t="s">
        <v>44</v>
      </c>
      <c r="V270" s="39" t="s">
        <v>44</v>
      </c>
      <c r="W270" s="77">
        <v>44884070</v>
      </c>
      <c r="X270" s="77">
        <f t="shared" si="15"/>
        <v>50270158.400000006</v>
      </c>
      <c r="Y270" s="26" t="s">
        <v>44</v>
      </c>
      <c r="Z270" s="28" t="s">
        <v>46</v>
      </c>
      <c r="AA270" s="100" t="s">
        <v>110</v>
      </c>
    </row>
    <row r="271" spans="1:27" ht="89.25" outlineLevel="2">
      <c r="A271" s="19" t="s">
        <v>676</v>
      </c>
      <c r="B271" s="20" t="s">
        <v>26</v>
      </c>
      <c r="C271" s="26" t="s">
        <v>677</v>
      </c>
      <c r="D271" s="34" t="s">
        <v>678</v>
      </c>
      <c r="E271" s="34" t="s">
        <v>679</v>
      </c>
      <c r="F271" s="34" t="s">
        <v>680</v>
      </c>
      <c r="G271" s="34" t="s">
        <v>681</v>
      </c>
      <c r="H271" s="20" t="s">
        <v>682</v>
      </c>
      <c r="I271" s="20" t="s">
        <v>683</v>
      </c>
      <c r="J271" s="26" t="s">
        <v>654</v>
      </c>
      <c r="K271" s="26">
        <v>50</v>
      </c>
      <c r="L271" s="19">
        <v>230000000</v>
      </c>
      <c r="M271" s="22" t="s">
        <v>27</v>
      </c>
      <c r="N271" s="26" t="s">
        <v>655</v>
      </c>
      <c r="O271" s="35" t="s">
        <v>656</v>
      </c>
      <c r="P271" s="36"/>
      <c r="Q271" s="37" t="s">
        <v>684</v>
      </c>
      <c r="R271" s="20" t="s">
        <v>685</v>
      </c>
      <c r="S271" s="28"/>
      <c r="T271" s="30"/>
      <c r="U271" s="38"/>
      <c r="V271" s="39"/>
      <c r="W271" s="77">
        <v>51834470</v>
      </c>
      <c r="X271" s="77">
        <f t="shared" si="15"/>
        <v>58054606.400000006</v>
      </c>
      <c r="Y271" s="26"/>
      <c r="Z271" s="28">
        <v>2015</v>
      </c>
      <c r="AA271" s="100" t="s">
        <v>3115</v>
      </c>
    </row>
    <row r="272" spans="1:27" ht="89.25" outlineLevel="2">
      <c r="A272" s="19" t="s">
        <v>686</v>
      </c>
      <c r="B272" s="20" t="s">
        <v>26</v>
      </c>
      <c r="C272" s="26" t="s">
        <v>687</v>
      </c>
      <c r="D272" s="34" t="s">
        <v>688</v>
      </c>
      <c r="E272" s="34" t="s">
        <v>689</v>
      </c>
      <c r="F272" s="34" t="s">
        <v>690</v>
      </c>
      <c r="G272" s="34" t="s">
        <v>691</v>
      </c>
      <c r="H272" s="20" t="s">
        <v>692</v>
      </c>
      <c r="I272" s="20" t="s">
        <v>683</v>
      </c>
      <c r="J272" s="26" t="s">
        <v>654</v>
      </c>
      <c r="K272" s="26">
        <v>50</v>
      </c>
      <c r="L272" s="19">
        <v>230000000</v>
      </c>
      <c r="M272" s="22" t="s">
        <v>27</v>
      </c>
      <c r="N272" s="26" t="s">
        <v>674</v>
      </c>
      <c r="O272" s="35" t="s">
        <v>41</v>
      </c>
      <c r="P272" s="36" t="s">
        <v>44</v>
      </c>
      <c r="Q272" s="37" t="s">
        <v>693</v>
      </c>
      <c r="R272" s="20" t="s">
        <v>675</v>
      </c>
      <c r="S272" s="28"/>
      <c r="T272" s="30" t="s">
        <v>44</v>
      </c>
      <c r="U272" s="38" t="s">
        <v>44</v>
      </c>
      <c r="V272" s="39" t="s">
        <v>44</v>
      </c>
      <c r="W272" s="77">
        <v>28572910</v>
      </c>
      <c r="X272" s="77">
        <f t="shared" si="15"/>
        <v>32001659.200000003</v>
      </c>
      <c r="Y272" s="26" t="s">
        <v>44</v>
      </c>
      <c r="Z272" s="28" t="s">
        <v>46</v>
      </c>
      <c r="AA272" s="100" t="s">
        <v>3115</v>
      </c>
    </row>
    <row r="273" spans="1:27" ht="89.25" outlineLevel="2">
      <c r="A273" s="19" t="s">
        <v>694</v>
      </c>
      <c r="B273" s="20" t="s">
        <v>26</v>
      </c>
      <c r="C273" s="26" t="s">
        <v>667</v>
      </c>
      <c r="D273" s="34" t="s">
        <v>668</v>
      </c>
      <c r="E273" s="34" t="s">
        <v>669</v>
      </c>
      <c r="F273" s="34" t="s">
        <v>670</v>
      </c>
      <c r="G273" s="34" t="s">
        <v>671</v>
      </c>
      <c r="H273" s="20" t="s">
        <v>695</v>
      </c>
      <c r="I273" s="20" t="s">
        <v>696</v>
      </c>
      <c r="J273" s="26" t="s">
        <v>654</v>
      </c>
      <c r="K273" s="26">
        <v>50</v>
      </c>
      <c r="L273" s="19">
        <v>230000000</v>
      </c>
      <c r="M273" s="22" t="s">
        <v>27</v>
      </c>
      <c r="N273" s="26" t="s">
        <v>674</v>
      </c>
      <c r="O273" s="35" t="s">
        <v>41</v>
      </c>
      <c r="P273" s="36" t="s">
        <v>44</v>
      </c>
      <c r="Q273" s="37" t="s">
        <v>693</v>
      </c>
      <c r="R273" s="20" t="s">
        <v>675</v>
      </c>
      <c r="S273" s="28"/>
      <c r="T273" s="30" t="s">
        <v>44</v>
      </c>
      <c r="U273" s="38" t="s">
        <v>44</v>
      </c>
      <c r="V273" s="39" t="s">
        <v>44</v>
      </c>
      <c r="W273" s="77">
        <v>42724460</v>
      </c>
      <c r="X273" s="77">
        <f t="shared" si="15"/>
        <v>47851395.200000003</v>
      </c>
      <c r="Y273" s="26" t="s">
        <v>44</v>
      </c>
      <c r="Z273" s="28" t="s">
        <v>46</v>
      </c>
      <c r="AA273" s="100" t="s">
        <v>110</v>
      </c>
    </row>
    <row r="274" spans="1:27" ht="89.25" outlineLevel="2">
      <c r="A274" s="19" t="s">
        <v>697</v>
      </c>
      <c r="B274" s="20" t="s">
        <v>26</v>
      </c>
      <c r="C274" s="26" t="s">
        <v>677</v>
      </c>
      <c r="D274" s="34" t="s">
        <v>678</v>
      </c>
      <c r="E274" s="34" t="s">
        <v>679</v>
      </c>
      <c r="F274" s="34" t="s">
        <v>680</v>
      </c>
      <c r="G274" s="34" t="s">
        <v>681</v>
      </c>
      <c r="H274" s="20" t="s">
        <v>698</v>
      </c>
      <c r="I274" s="20" t="s">
        <v>699</v>
      </c>
      <c r="J274" s="26" t="s">
        <v>654</v>
      </c>
      <c r="K274" s="26">
        <v>50</v>
      </c>
      <c r="L274" s="19">
        <v>230000000</v>
      </c>
      <c r="M274" s="22" t="s">
        <v>27</v>
      </c>
      <c r="N274" s="26" t="s">
        <v>674</v>
      </c>
      <c r="O274" s="35" t="s">
        <v>41</v>
      </c>
      <c r="P274" s="36" t="s">
        <v>44</v>
      </c>
      <c r="Q274" s="37" t="s">
        <v>47</v>
      </c>
      <c r="R274" s="20" t="s">
        <v>675</v>
      </c>
      <c r="S274" s="28"/>
      <c r="T274" s="30" t="s">
        <v>44</v>
      </c>
      <c r="U274" s="38" t="s">
        <v>44</v>
      </c>
      <c r="V274" s="39" t="s">
        <v>44</v>
      </c>
      <c r="W274" s="77">
        <v>22382150</v>
      </c>
      <c r="X274" s="77">
        <f t="shared" si="15"/>
        <v>25068008.000000004</v>
      </c>
      <c r="Y274" s="26" t="s">
        <v>44</v>
      </c>
      <c r="Z274" s="28" t="s">
        <v>46</v>
      </c>
      <c r="AA274" s="100" t="s">
        <v>3115</v>
      </c>
    </row>
    <row r="275" spans="1:27" ht="89.25" outlineLevel="2">
      <c r="A275" s="19" t="s">
        <v>700</v>
      </c>
      <c r="B275" s="20" t="s">
        <v>26</v>
      </c>
      <c r="C275" s="26" t="s">
        <v>677</v>
      </c>
      <c r="D275" s="34" t="s">
        <v>678</v>
      </c>
      <c r="E275" s="34" t="s">
        <v>679</v>
      </c>
      <c r="F275" s="34" t="s">
        <v>680</v>
      </c>
      <c r="G275" s="34" t="s">
        <v>681</v>
      </c>
      <c r="H275" s="20" t="s">
        <v>701</v>
      </c>
      <c r="I275" s="20" t="s">
        <v>702</v>
      </c>
      <c r="J275" s="26" t="s">
        <v>654</v>
      </c>
      <c r="K275" s="26">
        <v>50</v>
      </c>
      <c r="L275" s="19">
        <v>230000000</v>
      </c>
      <c r="M275" s="22" t="s">
        <v>27</v>
      </c>
      <c r="N275" s="26" t="s">
        <v>655</v>
      </c>
      <c r="O275" s="35" t="s">
        <v>656</v>
      </c>
      <c r="P275" s="36"/>
      <c r="Q275" s="37" t="s">
        <v>684</v>
      </c>
      <c r="R275" s="20" t="s">
        <v>685</v>
      </c>
      <c r="S275" s="28"/>
      <c r="T275" s="30"/>
      <c r="U275" s="38"/>
      <c r="V275" s="39"/>
      <c r="W275" s="77">
        <v>71049790</v>
      </c>
      <c r="X275" s="77">
        <f t="shared" si="15"/>
        <v>79575764.800000012</v>
      </c>
      <c r="Y275" s="26"/>
      <c r="Z275" s="28">
        <v>2015</v>
      </c>
      <c r="AA275" s="100" t="s">
        <v>110</v>
      </c>
    </row>
    <row r="276" spans="1:27" ht="89.25" outlineLevel="2">
      <c r="A276" s="19" t="s">
        <v>703</v>
      </c>
      <c r="B276" s="20" t="s">
        <v>26</v>
      </c>
      <c r="C276" s="26" t="s">
        <v>687</v>
      </c>
      <c r="D276" s="34" t="s">
        <v>688</v>
      </c>
      <c r="E276" s="34" t="s">
        <v>689</v>
      </c>
      <c r="F276" s="34" t="s">
        <v>690</v>
      </c>
      <c r="G276" s="34" t="s">
        <v>691</v>
      </c>
      <c r="H276" s="20" t="s">
        <v>704</v>
      </c>
      <c r="I276" s="20" t="s">
        <v>705</v>
      </c>
      <c r="J276" s="26" t="s">
        <v>654</v>
      </c>
      <c r="K276" s="26">
        <v>50</v>
      </c>
      <c r="L276" s="19">
        <v>230000000</v>
      </c>
      <c r="M276" s="22" t="s">
        <v>27</v>
      </c>
      <c r="N276" s="26" t="s">
        <v>674</v>
      </c>
      <c r="O276" s="35" t="s">
        <v>41</v>
      </c>
      <c r="P276" s="36" t="s">
        <v>44</v>
      </c>
      <c r="Q276" s="37" t="s">
        <v>693</v>
      </c>
      <c r="R276" s="20" t="s">
        <v>675</v>
      </c>
      <c r="S276" s="28"/>
      <c r="T276" s="30" t="s">
        <v>44</v>
      </c>
      <c r="U276" s="38" t="s">
        <v>44</v>
      </c>
      <c r="V276" s="39" t="s">
        <v>44</v>
      </c>
      <c r="W276" s="77">
        <v>41495384</v>
      </c>
      <c r="X276" s="77">
        <f t="shared" si="15"/>
        <v>46474830.080000006</v>
      </c>
      <c r="Y276" s="26" t="s">
        <v>44</v>
      </c>
      <c r="Z276" s="28">
        <v>2015</v>
      </c>
      <c r="AA276" s="100" t="s">
        <v>3115</v>
      </c>
    </row>
    <row r="277" spans="1:27" ht="89.25" outlineLevel="2">
      <c r="A277" s="19" t="s">
        <v>706</v>
      </c>
      <c r="B277" s="20" t="s">
        <v>26</v>
      </c>
      <c r="C277" s="26" t="s">
        <v>667</v>
      </c>
      <c r="D277" s="34" t="s">
        <v>668</v>
      </c>
      <c r="E277" s="34" t="s">
        <v>669</v>
      </c>
      <c r="F277" s="34" t="s">
        <v>670</v>
      </c>
      <c r="G277" s="34" t="s">
        <v>671</v>
      </c>
      <c r="H277" s="20" t="s">
        <v>707</v>
      </c>
      <c r="I277" s="20" t="s">
        <v>708</v>
      </c>
      <c r="J277" s="26" t="s">
        <v>654</v>
      </c>
      <c r="K277" s="26">
        <v>50</v>
      </c>
      <c r="L277" s="19">
        <v>230000000</v>
      </c>
      <c r="M277" s="22" t="s">
        <v>27</v>
      </c>
      <c r="N277" s="26" t="s">
        <v>674</v>
      </c>
      <c r="O277" s="35" t="s">
        <v>41</v>
      </c>
      <c r="P277" s="36" t="s">
        <v>44</v>
      </c>
      <c r="Q277" s="37" t="s">
        <v>693</v>
      </c>
      <c r="R277" s="20" t="s">
        <v>675</v>
      </c>
      <c r="S277" s="28"/>
      <c r="T277" s="30" t="s">
        <v>44</v>
      </c>
      <c r="U277" s="38" t="s">
        <v>44</v>
      </c>
      <c r="V277" s="39" t="s">
        <v>44</v>
      </c>
      <c r="W277" s="77">
        <v>31841270</v>
      </c>
      <c r="X277" s="77">
        <f t="shared" si="15"/>
        <v>35662222.400000006</v>
      </c>
      <c r="Y277" s="26" t="s">
        <v>44</v>
      </c>
      <c r="Z277" s="28">
        <v>2015</v>
      </c>
      <c r="AA277" s="100" t="s">
        <v>110</v>
      </c>
    </row>
    <row r="278" spans="1:27" ht="89.25" outlineLevel="2">
      <c r="A278" s="19" t="s">
        <v>709</v>
      </c>
      <c r="B278" s="20" t="s">
        <v>26</v>
      </c>
      <c r="C278" s="26" t="s">
        <v>710</v>
      </c>
      <c r="D278" s="34" t="s">
        <v>711</v>
      </c>
      <c r="E278" s="34" t="s">
        <v>712</v>
      </c>
      <c r="F278" s="34" t="s">
        <v>713</v>
      </c>
      <c r="G278" s="34" t="s">
        <v>714</v>
      </c>
      <c r="H278" s="20" t="s">
        <v>715</v>
      </c>
      <c r="I278" s="20" t="s">
        <v>716</v>
      </c>
      <c r="J278" s="26" t="s">
        <v>654</v>
      </c>
      <c r="K278" s="26">
        <v>50</v>
      </c>
      <c r="L278" s="19">
        <v>230000000</v>
      </c>
      <c r="M278" s="22" t="s">
        <v>27</v>
      </c>
      <c r="N278" s="26" t="s">
        <v>674</v>
      </c>
      <c r="O278" s="35" t="s">
        <v>41</v>
      </c>
      <c r="P278" s="36" t="s">
        <v>44</v>
      </c>
      <c r="Q278" s="37" t="s">
        <v>47</v>
      </c>
      <c r="R278" s="20" t="s">
        <v>675</v>
      </c>
      <c r="S278" s="28"/>
      <c r="T278" s="30" t="s">
        <v>44</v>
      </c>
      <c r="U278" s="38" t="s">
        <v>44</v>
      </c>
      <c r="V278" s="39" t="s">
        <v>44</v>
      </c>
      <c r="W278" s="77">
        <v>156948150</v>
      </c>
      <c r="X278" s="77">
        <f t="shared" si="15"/>
        <v>175781928.00000003</v>
      </c>
      <c r="Y278" s="26" t="s">
        <v>44</v>
      </c>
      <c r="Z278" s="28">
        <v>2015</v>
      </c>
      <c r="AA278" s="100" t="s">
        <v>110</v>
      </c>
    </row>
    <row r="279" spans="1:27" ht="89.25" outlineLevel="2">
      <c r="A279" s="19" t="s">
        <v>717</v>
      </c>
      <c r="B279" s="20" t="s">
        <v>26</v>
      </c>
      <c r="C279" s="26" t="s">
        <v>677</v>
      </c>
      <c r="D279" s="34" t="s">
        <v>678</v>
      </c>
      <c r="E279" s="34" t="s">
        <v>679</v>
      </c>
      <c r="F279" s="34" t="s">
        <v>680</v>
      </c>
      <c r="G279" s="34" t="s">
        <v>681</v>
      </c>
      <c r="H279" s="20" t="s">
        <v>718</v>
      </c>
      <c r="I279" s="20" t="s">
        <v>719</v>
      </c>
      <c r="J279" s="26" t="s">
        <v>654</v>
      </c>
      <c r="K279" s="26">
        <v>50</v>
      </c>
      <c r="L279" s="19">
        <v>230000000</v>
      </c>
      <c r="M279" s="22" t="s">
        <v>27</v>
      </c>
      <c r="N279" s="26" t="s">
        <v>674</v>
      </c>
      <c r="O279" s="35" t="s">
        <v>41</v>
      </c>
      <c r="P279" s="36" t="s">
        <v>44</v>
      </c>
      <c r="Q279" s="37" t="s">
        <v>47</v>
      </c>
      <c r="R279" s="20" t="s">
        <v>675</v>
      </c>
      <c r="S279" s="28"/>
      <c r="T279" s="30" t="s">
        <v>44</v>
      </c>
      <c r="U279" s="38" t="s">
        <v>44</v>
      </c>
      <c r="V279" s="39" t="s">
        <v>44</v>
      </c>
      <c r="W279" s="77">
        <v>72235320</v>
      </c>
      <c r="X279" s="77">
        <f t="shared" si="15"/>
        <v>80903558.400000006</v>
      </c>
      <c r="Y279" s="26" t="s">
        <v>44</v>
      </c>
      <c r="Z279" s="28">
        <v>2015</v>
      </c>
      <c r="AA279" s="100" t="s">
        <v>3115</v>
      </c>
    </row>
    <row r="280" spans="1:27" ht="89.25" outlineLevel="2">
      <c r="A280" s="19" t="s">
        <v>720</v>
      </c>
      <c r="B280" s="20" t="s">
        <v>26</v>
      </c>
      <c r="C280" s="26" t="s">
        <v>687</v>
      </c>
      <c r="D280" s="34" t="s">
        <v>688</v>
      </c>
      <c r="E280" s="34" t="s">
        <v>689</v>
      </c>
      <c r="F280" s="34" t="s">
        <v>690</v>
      </c>
      <c r="G280" s="34" t="s">
        <v>691</v>
      </c>
      <c r="H280" s="20" t="s">
        <v>721</v>
      </c>
      <c r="I280" s="20" t="s">
        <v>722</v>
      </c>
      <c r="J280" s="26" t="s">
        <v>654</v>
      </c>
      <c r="K280" s="26">
        <v>50</v>
      </c>
      <c r="L280" s="19">
        <v>230000000</v>
      </c>
      <c r="M280" s="22" t="s">
        <v>27</v>
      </c>
      <c r="N280" s="26" t="s">
        <v>674</v>
      </c>
      <c r="O280" s="35" t="s">
        <v>41</v>
      </c>
      <c r="P280" s="36" t="s">
        <v>44</v>
      </c>
      <c r="Q280" s="37" t="s">
        <v>693</v>
      </c>
      <c r="R280" s="20" t="s">
        <v>675</v>
      </c>
      <c r="S280" s="28"/>
      <c r="T280" s="30" t="s">
        <v>44</v>
      </c>
      <c r="U280" s="38" t="s">
        <v>44</v>
      </c>
      <c r="V280" s="39" t="s">
        <v>44</v>
      </c>
      <c r="W280" s="77">
        <v>30717710</v>
      </c>
      <c r="X280" s="77">
        <f t="shared" si="15"/>
        <v>34403835.200000003</v>
      </c>
      <c r="Y280" s="26" t="s">
        <v>44</v>
      </c>
      <c r="Z280" s="28">
        <v>2015</v>
      </c>
      <c r="AA280" s="100" t="s">
        <v>3115</v>
      </c>
    </row>
    <row r="281" spans="1:27" ht="89.25" outlineLevel="2">
      <c r="A281" s="19" t="s">
        <v>723</v>
      </c>
      <c r="B281" s="20" t="s">
        <v>26</v>
      </c>
      <c r="C281" s="26" t="s">
        <v>677</v>
      </c>
      <c r="D281" s="34" t="s">
        <v>678</v>
      </c>
      <c r="E281" s="34" t="s">
        <v>679</v>
      </c>
      <c r="F281" s="34" t="s">
        <v>680</v>
      </c>
      <c r="G281" s="34" t="s">
        <v>681</v>
      </c>
      <c r="H281" s="20" t="s">
        <v>724</v>
      </c>
      <c r="I281" s="20" t="s">
        <v>725</v>
      </c>
      <c r="J281" s="26" t="s">
        <v>654</v>
      </c>
      <c r="K281" s="26">
        <v>50</v>
      </c>
      <c r="L281" s="19">
        <v>230000000</v>
      </c>
      <c r="M281" s="22" t="s">
        <v>27</v>
      </c>
      <c r="N281" s="26" t="s">
        <v>37</v>
      </c>
      <c r="O281" s="35" t="s">
        <v>41</v>
      </c>
      <c r="P281" s="36" t="s">
        <v>44</v>
      </c>
      <c r="Q281" s="37" t="s">
        <v>45</v>
      </c>
      <c r="R281" s="20" t="s">
        <v>675</v>
      </c>
      <c r="S281" s="28"/>
      <c r="T281" s="30" t="s">
        <v>44</v>
      </c>
      <c r="U281" s="38" t="s">
        <v>44</v>
      </c>
      <c r="V281" s="39" t="s">
        <v>44</v>
      </c>
      <c r="W281" s="77">
        <v>68760190</v>
      </c>
      <c r="X281" s="77">
        <f t="shared" si="15"/>
        <v>77011412.800000012</v>
      </c>
      <c r="Y281" s="26" t="s">
        <v>44</v>
      </c>
      <c r="Z281" s="28">
        <v>2015</v>
      </c>
      <c r="AA281" s="100" t="s">
        <v>110</v>
      </c>
    </row>
    <row r="282" spans="1:27" ht="89.25" outlineLevel="2">
      <c r="A282" s="19" t="s">
        <v>726</v>
      </c>
      <c r="B282" s="20" t="s">
        <v>26</v>
      </c>
      <c r="C282" s="26" t="s">
        <v>677</v>
      </c>
      <c r="D282" s="34" t="s">
        <v>678</v>
      </c>
      <c r="E282" s="34" t="s">
        <v>679</v>
      </c>
      <c r="F282" s="34" t="s">
        <v>680</v>
      </c>
      <c r="G282" s="34" t="s">
        <v>681</v>
      </c>
      <c r="H282" s="20" t="s">
        <v>727</v>
      </c>
      <c r="I282" s="20" t="s">
        <v>728</v>
      </c>
      <c r="J282" s="26" t="s">
        <v>654</v>
      </c>
      <c r="K282" s="26">
        <v>50</v>
      </c>
      <c r="L282" s="19">
        <v>230000000</v>
      </c>
      <c r="M282" s="22" t="s">
        <v>27</v>
      </c>
      <c r="N282" s="26" t="s">
        <v>655</v>
      </c>
      <c r="O282" s="35" t="s">
        <v>656</v>
      </c>
      <c r="P282" s="36"/>
      <c r="Q282" s="37" t="s">
        <v>684</v>
      </c>
      <c r="R282" s="20" t="s">
        <v>685</v>
      </c>
      <c r="S282" s="28"/>
      <c r="T282" s="30"/>
      <c r="U282" s="38"/>
      <c r="V282" s="39"/>
      <c r="W282" s="77">
        <v>62567920</v>
      </c>
      <c r="X282" s="77">
        <f t="shared" si="15"/>
        <v>70076070.400000006</v>
      </c>
      <c r="Y282" s="26"/>
      <c r="Z282" s="28">
        <v>2015</v>
      </c>
      <c r="AA282" s="100" t="s">
        <v>3115</v>
      </c>
    </row>
    <row r="283" spans="1:27" outlineLevel="1">
      <c r="A283" s="32" t="s">
        <v>55</v>
      </c>
      <c r="B283" s="33"/>
      <c r="C283" s="33"/>
      <c r="D283" s="33"/>
      <c r="E283" s="33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3"/>
      <c r="W283" s="80">
        <f>SUM(W268:W282)</f>
        <v>2338727484</v>
      </c>
      <c r="X283" s="80">
        <f>SUM(X268:X282)</f>
        <v>2619374782.0800004</v>
      </c>
      <c r="Y283" s="33"/>
      <c r="Z283" s="33"/>
      <c r="AA283" s="33"/>
    </row>
    <row r="284" spans="1:27" s="15" customFormat="1" outlineLevel="1">
      <c r="A284" s="90" t="s">
        <v>3118</v>
      </c>
      <c r="B284" s="93"/>
      <c r="C284" s="91"/>
      <c r="D284" s="91"/>
      <c r="E284" s="91"/>
      <c r="F284" s="91"/>
      <c r="G284" s="91"/>
      <c r="H284" s="91"/>
      <c r="I284" s="91"/>
      <c r="J284" s="93"/>
      <c r="K284" s="93"/>
      <c r="L284" s="93"/>
      <c r="M284" s="93"/>
      <c r="N284" s="93"/>
      <c r="O284" s="93"/>
      <c r="P284" s="93"/>
      <c r="Q284" s="93"/>
      <c r="R284" s="93"/>
      <c r="S284" s="93"/>
      <c r="T284" s="93"/>
      <c r="U284" s="93"/>
      <c r="V284" s="93"/>
      <c r="W284" s="94">
        <f>W283</f>
        <v>2338727484</v>
      </c>
      <c r="X284" s="94">
        <f>X283</f>
        <v>2619374782.0800004</v>
      </c>
      <c r="Y284" s="93"/>
      <c r="Z284" s="93"/>
      <c r="AA284" s="91"/>
    </row>
    <row r="285" spans="1:27" outlineLevel="1">
      <c r="A285" s="90" t="s">
        <v>24</v>
      </c>
      <c r="B285" s="91"/>
      <c r="C285" s="91"/>
      <c r="D285" s="91"/>
      <c r="E285" s="91"/>
      <c r="F285" s="91"/>
      <c r="G285" s="91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  <c r="T285" s="91"/>
      <c r="U285" s="91"/>
      <c r="V285" s="91"/>
      <c r="W285" s="95"/>
      <c r="X285" s="95"/>
      <c r="Y285" s="91"/>
      <c r="Z285" s="91"/>
      <c r="AA285" s="91"/>
    </row>
    <row r="286" spans="1:27" outlineLevel="1">
      <c r="A286" s="32" t="s">
        <v>54</v>
      </c>
      <c r="B286" s="33"/>
      <c r="C286" s="33"/>
      <c r="D286" s="33"/>
      <c r="E286" s="33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3"/>
      <c r="W286" s="80"/>
      <c r="X286" s="80"/>
      <c r="Y286" s="33"/>
      <c r="Z286" s="33"/>
      <c r="AA286" s="33"/>
    </row>
    <row r="287" spans="1:27" ht="102" outlineLevel="2">
      <c r="A287" s="19" t="s">
        <v>731</v>
      </c>
      <c r="B287" s="20" t="s">
        <v>26</v>
      </c>
      <c r="C287" s="26" t="s">
        <v>647</v>
      </c>
      <c r="D287" s="34" t="s">
        <v>648</v>
      </c>
      <c r="E287" s="34" t="s">
        <v>649</v>
      </c>
      <c r="F287" s="34" t="s">
        <v>650</v>
      </c>
      <c r="G287" s="34" t="s">
        <v>651</v>
      </c>
      <c r="H287" s="20" t="s">
        <v>652</v>
      </c>
      <c r="I287" s="20" t="s">
        <v>653</v>
      </c>
      <c r="J287" s="26" t="s">
        <v>654</v>
      </c>
      <c r="K287" s="26">
        <v>40</v>
      </c>
      <c r="L287" s="19">
        <v>230000000</v>
      </c>
      <c r="M287" s="22" t="s">
        <v>729</v>
      </c>
      <c r="N287" s="26" t="s">
        <v>730</v>
      </c>
      <c r="O287" s="35" t="s">
        <v>656</v>
      </c>
      <c r="P287" s="36"/>
      <c r="Q287" s="37" t="s">
        <v>47</v>
      </c>
      <c r="R287" s="20" t="s">
        <v>657</v>
      </c>
      <c r="S287" s="28"/>
      <c r="T287" s="30"/>
      <c r="U287" s="38"/>
      <c r="V287" s="39"/>
      <c r="W287" s="77">
        <v>408055900</v>
      </c>
      <c r="X287" s="77">
        <f>W287*1.12</f>
        <v>457022608.00000006</v>
      </c>
      <c r="Y287" s="26"/>
      <c r="Z287" s="28">
        <v>2015</v>
      </c>
      <c r="AA287" s="100"/>
    </row>
    <row r="288" spans="1:27" ht="102" outlineLevel="2">
      <c r="A288" s="19" t="s">
        <v>732</v>
      </c>
      <c r="B288" s="20" t="s">
        <v>26</v>
      </c>
      <c r="C288" s="26" t="s">
        <v>659</v>
      </c>
      <c r="D288" s="34" t="s">
        <v>660</v>
      </c>
      <c r="E288" s="34" t="s">
        <v>661</v>
      </c>
      <c r="F288" s="34" t="s">
        <v>662</v>
      </c>
      <c r="G288" s="34" t="s">
        <v>663</v>
      </c>
      <c r="H288" s="20" t="s">
        <v>664</v>
      </c>
      <c r="I288" s="20" t="s">
        <v>665</v>
      </c>
      <c r="J288" s="26" t="s">
        <v>31</v>
      </c>
      <c r="K288" s="26">
        <v>40</v>
      </c>
      <c r="L288" s="19">
        <v>230000000</v>
      </c>
      <c r="M288" s="22" t="s">
        <v>27</v>
      </c>
      <c r="N288" s="26" t="s">
        <v>730</v>
      </c>
      <c r="O288" s="35" t="s">
        <v>656</v>
      </c>
      <c r="P288" s="36"/>
      <c r="Q288" s="37" t="s">
        <v>47</v>
      </c>
      <c r="R288" s="20" t="s">
        <v>657</v>
      </c>
      <c r="S288" s="28"/>
      <c r="T288" s="30"/>
      <c r="U288" s="38"/>
      <c r="V288" s="39"/>
      <c r="W288" s="77">
        <v>1116276000</v>
      </c>
      <c r="X288" s="77">
        <f>W288*1.12</f>
        <v>1250229120</v>
      </c>
      <c r="Y288" s="26"/>
      <c r="Z288" s="28">
        <v>2015</v>
      </c>
      <c r="AA288" s="100"/>
    </row>
    <row r="289" spans="1:27" ht="89.25" outlineLevel="2">
      <c r="A289" s="19" t="s">
        <v>733</v>
      </c>
      <c r="B289" s="20" t="s">
        <v>26</v>
      </c>
      <c r="C289" s="26" t="s">
        <v>677</v>
      </c>
      <c r="D289" s="34" t="s">
        <v>678</v>
      </c>
      <c r="E289" s="34" t="s">
        <v>679</v>
      </c>
      <c r="F289" s="34" t="s">
        <v>680</v>
      </c>
      <c r="G289" s="34" t="s">
        <v>681</v>
      </c>
      <c r="H289" s="20" t="s">
        <v>682</v>
      </c>
      <c r="I289" s="20" t="s">
        <v>683</v>
      </c>
      <c r="J289" s="26" t="s">
        <v>654</v>
      </c>
      <c r="K289" s="26">
        <v>50</v>
      </c>
      <c r="L289" s="19">
        <v>230000000</v>
      </c>
      <c r="M289" s="22" t="s">
        <v>27</v>
      </c>
      <c r="N289" s="26" t="s">
        <v>730</v>
      </c>
      <c r="O289" s="35" t="s">
        <v>656</v>
      </c>
      <c r="P289" s="36"/>
      <c r="Q289" s="37" t="s">
        <v>684</v>
      </c>
      <c r="R289" s="20" t="s">
        <v>685</v>
      </c>
      <c r="S289" s="28"/>
      <c r="T289" s="30"/>
      <c r="U289" s="38"/>
      <c r="V289" s="39"/>
      <c r="W289" s="77">
        <v>30366140</v>
      </c>
      <c r="X289" s="77">
        <f t="shared" ref="X289:X295" si="16">W289*1.12</f>
        <v>34010076.800000004</v>
      </c>
      <c r="Y289" s="26"/>
      <c r="Z289" s="28">
        <v>2015</v>
      </c>
      <c r="AA289" s="100"/>
    </row>
    <row r="290" spans="1:27" ht="89.25" outlineLevel="2">
      <c r="A290" s="19" t="s">
        <v>734</v>
      </c>
      <c r="B290" s="20" t="s">
        <v>26</v>
      </c>
      <c r="C290" s="26" t="s">
        <v>687</v>
      </c>
      <c r="D290" s="34" t="s">
        <v>688</v>
      </c>
      <c r="E290" s="34" t="s">
        <v>689</v>
      </c>
      <c r="F290" s="34" t="s">
        <v>690</v>
      </c>
      <c r="G290" s="34" t="s">
        <v>691</v>
      </c>
      <c r="H290" s="20" t="s">
        <v>692</v>
      </c>
      <c r="I290" s="20" t="s">
        <v>683</v>
      </c>
      <c r="J290" s="26" t="s">
        <v>654</v>
      </c>
      <c r="K290" s="26">
        <v>50</v>
      </c>
      <c r="L290" s="19">
        <v>230000000</v>
      </c>
      <c r="M290" s="22" t="s">
        <v>27</v>
      </c>
      <c r="N290" s="26" t="s">
        <v>730</v>
      </c>
      <c r="O290" s="35" t="s">
        <v>41</v>
      </c>
      <c r="P290" s="36" t="s">
        <v>44</v>
      </c>
      <c r="Q290" s="37" t="s">
        <v>693</v>
      </c>
      <c r="R290" s="20" t="s">
        <v>685</v>
      </c>
      <c r="S290" s="28"/>
      <c r="T290" s="30" t="s">
        <v>44</v>
      </c>
      <c r="U290" s="38" t="s">
        <v>44</v>
      </c>
      <c r="V290" s="39" t="s">
        <v>44</v>
      </c>
      <c r="W290" s="77">
        <v>11163440</v>
      </c>
      <c r="X290" s="77">
        <f t="shared" si="16"/>
        <v>12503052.800000001</v>
      </c>
      <c r="Y290" s="26" t="s">
        <v>44</v>
      </c>
      <c r="Z290" s="28" t="s">
        <v>46</v>
      </c>
      <c r="AA290" s="100"/>
    </row>
    <row r="291" spans="1:27" ht="89.25" outlineLevel="2">
      <c r="A291" s="19" t="s">
        <v>735</v>
      </c>
      <c r="B291" s="20" t="s">
        <v>26</v>
      </c>
      <c r="C291" s="26" t="s">
        <v>677</v>
      </c>
      <c r="D291" s="34" t="s">
        <v>678</v>
      </c>
      <c r="E291" s="34" t="s">
        <v>679</v>
      </c>
      <c r="F291" s="34" t="s">
        <v>680</v>
      </c>
      <c r="G291" s="34" t="s">
        <v>681</v>
      </c>
      <c r="H291" s="20" t="s">
        <v>698</v>
      </c>
      <c r="I291" s="20" t="s">
        <v>699</v>
      </c>
      <c r="J291" s="26" t="s">
        <v>654</v>
      </c>
      <c r="K291" s="26">
        <v>50</v>
      </c>
      <c r="L291" s="19">
        <v>230000000</v>
      </c>
      <c r="M291" s="22" t="s">
        <v>27</v>
      </c>
      <c r="N291" s="26" t="s">
        <v>730</v>
      </c>
      <c r="O291" s="35" t="s">
        <v>41</v>
      </c>
      <c r="P291" s="36" t="s">
        <v>44</v>
      </c>
      <c r="Q291" s="37" t="s">
        <v>47</v>
      </c>
      <c r="R291" s="20" t="s">
        <v>685</v>
      </c>
      <c r="S291" s="28"/>
      <c r="T291" s="30" t="s">
        <v>44</v>
      </c>
      <c r="U291" s="38" t="s">
        <v>44</v>
      </c>
      <c r="V291" s="39" t="s">
        <v>44</v>
      </c>
      <c r="W291" s="77">
        <v>12296410</v>
      </c>
      <c r="X291" s="77">
        <f t="shared" si="16"/>
        <v>13771979.200000001</v>
      </c>
      <c r="Y291" s="26" t="s">
        <v>44</v>
      </c>
      <c r="Z291" s="28" t="s">
        <v>46</v>
      </c>
      <c r="AA291" s="100"/>
    </row>
    <row r="292" spans="1:27" ht="89.25" outlineLevel="2">
      <c r="A292" s="19" t="s">
        <v>736</v>
      </c>
      <c r="B292" s="20" t="s">
        <v>26</v>
      </c>
      <c r="C292" s="26" t="s">
        <v>687</v>
      </c>
      <c r="D292" s="34" t="s">
        <v>688</v>
      </c>
      <c r="E292" s="34" t="s">
        <v>689</v>
      </c>
      <c r="F292" s="34" t="s">
        <v>690</v>
      </c>
      <c r="G292" s="34" t="s">
        <v>691</v>
      </c>
      <c r="H292" s="20" t="s">
        <v>704</v>
      </c>
      <c r="I292" s="20" t="s">
        <v>705</v>
      </c>
      <c r="J292" s="26" t="s">
        <v>654</v>
      </c>
      <c r="K292" s="26">
        <v>50</v>
      </c>
      <c r="L292" s="19">
        <v>230000000</v>
      </c>
      <c r="M292" s="22" t="s">
        <v>27</v>
      </c>
      <c r="N292" s="26" t="s">
        <v>730</v>
      </c>
      <c r="O292" s="35" t="s">
        <v>41</v>
      </c>
      <c r="P292" s="36" t="s">
        <v>44</v>
      </c>
      <c r="Q292" s="37" t="s">
        <v>693</v>
      </c>
      <c r="R292" s="20" t="s">
        <v>685</v>
      </c>
      <c r="S292" s="28"/>
      <c r="T292" s="30" t="s">
        <v>44</v>
      </c>
      <c r="U292" s="38" t="s">
        <v>44</v>
      </c>
      <c r="V292" s="39" t="s">
        <v>44</v>
      </c>
      <c r="W292" s="77">
        <v>12450250</v>
      </c>
      <c r="X292" s="77">
        <f t="shared" si="16"/>
        <v>13944280.000000002</v>
      </c>
      <c r="Y292" s="26" t="s">
        <v>44</v>
      </c>
      <c r="Z292" s="28" t="s">
        <v>46</v>
      </c>
      <c r="AA292" s="100"/>
    </row>
    <row r="293" spans="1:27" ht="89.25" outlineLevel="2">
      <c r="A293" s="19" t="s">
        <v>737</v>
      </c>
      <c r="B293" s="20" t="s">
        <v>26</v>
      </c>
      <c r="C293" s="26" t="s">
        <v>677</v>
      </c>
      <c r="D293" s="34" t="s">
        <v>678</v>
      </c>
      <c r="E293" s="34" t="s">
        <v>679</v>
      </c>
      <c r="F293" s="34" t="s">
        <v>680</v>
      </c>
      <c r="G293" s="34" t="s">
        <v>681</v>
      </c>
      <c r="H293" s="20" t="s">
        <v>718</v>
      </c>
      <c r="I293" s="20" t="s">
        <v>719</v>
      </c>
      <c r="J293" s="26" t="s">
        <v>654</v>
      </c>
      <c r="K293" s="26">
        <v>50</v>
      </c>
      <c r="L293" s="19">
        <v>230000000</v>
      </c>
      <c r="M293" s="22" t="s">
        <v>27</v>
      </c>
      <c r="N293" s="26" t="s">
        <v>730</v>
      </c>
      <c r="O293" s="35" t="s">
        <v>41</v>
      </c>
      <c r="P293" s="36" t="s">
        <v>44</v>
      </c>
      <c r="Q293" s="37" t="s">
        <v>47</v>
      </c>
      <c r="R293" s="20" t="s">
        <v>685</v>
      </c>
      <c r="S293" s="28"/>
      <c r="T293" s="30" t="s">
        <v>44</v>
      </c>
      <c r="U293" s="38" t="s">
        <v>44</v>
      </c>
      <c r="V293" s="39" t="s">
        <v>44</v>
      </c>
      <c r="W293" s="77">
        <v>26941630</v>
      </c>
      <c r="X293" s="77">
        <f t="shared" si="16"/>
        <v>30174625.600000001</v>
      </c>
      <c r="Y293" s="26" t="s">
        <v>44</v>
      </c>
      <c r="Z293" s="28" t="s">
        <v>46</v>
      </c>
      <c r="AA293" s="100"/>
    </row>
    <row r="294" spans="1:27" ht="89.25" outlineLevel="2">
      <c r="A294" s="19" t="s">
        <v>738</v>
      </c>
      <c r="B294" s="20" t="s">
        <v>26</v>
      </c>
      <c r="C294" s="26" t="s">
        <v>687</v>
      </c>
      <c r="D294" s="34" t="s">
        <v>688</v>
      </c>
      <c r="E294" s="34" t="s">
        <v>689</v>
      </c>
      <c r="F294" s="34" t="s">
        <v>690</v>
      </c>
      <c r="G294" s="34" t="s">
        <v>691</v>
      </c>
      <c r="H294" s="20" t="s">
        <v>721</v>
      </c>
      <c r="I294" s="20" t="s">
        <v>722</v>
      </c>
      <c r="J294" s="26" t="s">
        <v>654</v>
      </c>
      <c r="K294" s="26">
        <v>50</v>
      </c>
      <c r="L294" s="19">
        <v>230000000</v>
      </c>
      <c r="M294" s="22" t="s">
        <v>27</v>
      </c>
      <c r="N294" s="26" t="s">
        <v>730</v>
      </c>
      <c r="O294" s="35" t="s">
        <v>41</v>
      </c>
      <c r="P294" s="36" t="s">
        <v>44</v>
      </c>
      <c r="Q294" s="37" t="s">
        <v>693</v>
      </c>
      <c r="R294" s="20" t="s">
        <v>685</v>
      </c>
      <c r="S294" s="28"/>
      <c r="T294" s="30" t="s">
        <v>44</v>
      </c>
      <c r="U294" s="38" t="s">
        <v>44</v>
      </c>
      <c r="V294" s="39" t="s">
        <v>44</v>
      </c>
      <c r="W294" s="77">
        <v>13223880</v>
      </c>
      <c r="X294" s="77">
        <f t="shared" si="16"/>
        <v>14810745.600000001</v>
      </c>
      <c r="Y294" s="26" t="s">
        <v>44</v>
      </c>
      <c r="Z294" s="28" t="s">
        <v>46</v>
      </c>
      <c r="AA294" s="100"/>
    </row>
    <row r="295" spans="1:27" ht="89.25" outlineLevel="2">
      <c r="A295" s="19" t="s">
        <v>739</v>
      </c>
      <c r="B295" s="20" t="s">
        <v>26</v>
      </c>
      <c r="C295" s="26" t="s">
        <v>677</v>
      </c>
      <c r="D295" s="34" t="s">
        <v>678</v>
      </c>
      <c r="E295" s="34" t="s">
        <v>679</v>
      </c>
      <c r="F295" s="34" t="s">
        <v>680</v>
      </c>
      <c r="G295" s="34" t="s">
        <v>681</v>
      </c>
      <c r="H295" s="20" t="s">
        <v>727</v>
      </c>
      <c r="I295" s="20" t="s">
        <v>728</v>
      </c>
      <c r="J295" s="26" t="s">
        <v>654</v>
      </c>
      <c r="K295" s="26">
        <v>50</v>
      </c>
      <c r="L295" s="19">
        <v>230000000</v>
      </c>
      <c r="M295" s="22" t="s">
        <v>27</v>
      </c>
      <c r="N295" s="26" t="s">
        <v>730</v>
      </c>
      <c r="O295" s="35" t="s">
        <v>656</v>
      </c>
      <c r="P295" s="36"/>
      <c r="Q295" s="37" t="s">
        <v>684</v>
      </c>
      <c r="R295" s="20" t="s">
        <v>685</v>
      </c>
      <c r="S295" s="28"/>
      <c r="T295" s="30"/>
      <c r="U295" s="38"/>
      <c r="V295" s="39"/>
      <c r="W295" s="77">
        <v>13794760</v>
      </c>
      <c r="X295" s="77">
        <f t="shared" si="16"/>
        <v>15450131.200000001</v>
      </c>
      <c r="Y295" s="26"/>
      <c r="Z295" s="28">
        <v>2015</v>
      </c>
      <c r="AA295" s="100"/>
    </row>
    <row r="296" spans="1:27" s="15" customFormat="1" outlineLevel="1">
      <c r="A296" s="32" t="s">
        <v>55</v>
      </c>
      <c r="B296" s="33"/>
      <c r="C296" s="33"/>
      <c r="D296" s="33"/>
      <c r="E296" s="33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3"/>
      <c r="W296" s="80">
        <f>SUM(W287:W295)</f>
        <v>1644568410</v>
      </c>
      <c r="X296" s="80">
        <f>SUM(X287:X295)</f>
        <v>1841916619.1999998</v>
      </c>
      <c r="Y296" s="97"/>
      <c r="Z296" s="97"/>
      <c r="AA296" s="33"/>
    </row>
    <row r="297" spans="1:27" s="15" customFormat="1" outlineLevel="1">
      <c r="A297" s="90" t="s">
        <v>33</v>
      </c>
      <c r="B297" s="93"/>
      <c r="C297" s="91"/>
      <c r="D297" s="91"/>
      <c r="E297" s="91"/>
      <c r="F297" s="91"/>
      <c r="G297" s="91"/>
      <c r="H297" s="91"/>
      <c r="I297" s="91"/>
      <c r="J297" s="93"/>
      <c r="K297" s="93"/>
      <c r="L297" s="93"/>
      <c r="M297" s="93"/>
      <c r="N297" s="93"/>
      <c r="O297" s="93"/>
      <c r="P297" s="93"/>
      <c r="Q297" s="93"/>
      <c r="R297" s="93"/>
      <c r="S297" s="93"/>
      <c r="T297" s="93"/>
      <c r="U297" s="93"/>
      <c r="V297" s="93"/>
      <c r="W297" s="94">
        <f>W296</f>
        <v>1644568410</v>
      </c>
      <c r="X297" s="94">
        <f>X296</f>
        <v>1841916619.1999998</v>
      </c>
      <c r="Y297" s="93"/>
      <c r="Z297" s="93"/>
      <c r="AA297" s="91"/>
    </row>
    <row r="298" spans="1:27">
      <c r="A298" s="87" t="s">
        <v>752</v>
      </c>
      <c r="B298" s="88"/>
      <c r="C298" s="88"/>
      <c r="D298" s="88"/>
      <c r="E298" s="88"/>
      <c r="F298" s="88"/>
      <c r="G298" s="88"/>
      <c r="H298" s="88"/>
      <c r="I298" s="88"/>
      <c r="J298" s="88"/>
      <c r="K298" s="88"/>
      <c r="L298" s="88"/>
      <c r="M298" s="88"/>
      <c r="N298" s="88"/>
      <c r="O298" s="88"/>
      <c r="P298" s="88"/>
      <c r="Q298" s="88"/>
      <c r="R298" s="88"/>
      <c r="S298" s="88"/>
      <c r="T298" s="88"/>
      <c r="U298" s="88"/>
      <c r="V298" s="88"/>
      <c r="W298" s="89"/>
      <c r="X298" s="89"/>
      <c r="Y298" s="88"/>
      <c r="Z298" s="88"/>
      <c r="AA298" s="88"/>
    </row>
    <row r="299" spans="1:27" s="15" customFormat="1" outlineLevel="1">
      <c r="A299" s="90" t="s">
        <v>3119</v>
      </c>
      <c r="B299" s="93"/>
      <c r="C299" s="91"/>
      <c r="D299" s="91"/>
      <c r="E299" s="91"/>
      <c r="F299" s="91"/>
      <c r="G299" s="91"/>
      <c r="H299" s="91"/>
      <c r="I299" s="91"/>
      <c r="J299" s="93"/>
      <c r="K299" s="93"/>
      <c r="L299" s="93"/>
      <c r="M299" s="93"/>
      <c r="N299" s="93"/>
      <c r="O299" s="93"/>
      <c r="P299" s="93"/>
      <c r="Q299" s="93"/>
      <c r="R299" s="93"/>
      <c r="S299" s="93"/>
      <c r="T299" s="93"/>
      <c r="U299" s="93"/>
      <c r="V299" s="93"/>
      <c r="W299" s="94"/>
      <c r="X299" s="94"/>
      <c r="Y299" s="93"/>
      <c r="Z299" s="93"/>
      <c r="AA299" s="91"/>
    </row>
    <row r="300" spans="1:27" outlineLevel="1">
      <c r="A300" s="32" t="s">
        <v>36</v>
      </c>
      <c r="B300" s="33"/>
      <c r="C300" s="33"/>
      <c r="D300" s="33"/>
      <c r="E300" s="33"/>
      <c r="F300" s="33"/>
      <c r="G300" s="33"/>
      <c r="H300" s="33"/>
      <c r="I300" s="33"/>
      <c r="J300" s="33"/>
      <c r="K300" s="33"/>
      <c r="L300" s="33"/>
      <c r="M300" s="33"/>
      <c r="N300" s="33"/>
      <c r="O300" s="33"/>
      <c r="P300" s="33"/>
      <c r="Q300" s="33"/>
      <c r="R300" s="33"/>
      <c r="S300" s="33"/>
      <c r="T300" s="33"/>
      <c r="U300" s="33"/>
      <c r="V300" s="33"/>
      <c r="W300" s="79"/>
      <c r="X300" s="79"/>
      <c r="Y300" s="33"/>
      <c r="Z300" s="33"/>
      <c r="AA300" s="33"/>
    </row>
    <row r="301" spans="1:27" ht="38.25" outlineLevel="2">
      <c r="A301" s="19" t="s">
        <v>754</v>
      </c>
      <c r="B301" s="20" t="s">
        <v>26</v>
      </c>
      <c r="C301" s="26" t="s">
        <v>755</v>
      </c>
      <c r="D301" s="34" t="s">
        <v>756</v>
      </c>
      <c r="E301" s="34"/>
      <c r="F301" s="34" t="s">
        <v>757</v>
      </c>
      <c r="G301" s="34"/>
      <c r="H301" s="20" t="s">
        <v>758</v>
      </c>
      <c r="I301" s="20" t="s">
        <v>759</v>
      </c>
      <c r="J301" s="26" t="s">
        <v>53</v>
      </c>
      <c r="K301" s="26">
        <v>45</v>
      </c>
      <c r="L301" s="19">
        <v>230000000</v>
      </c>
      <c r="M301" s="22" t="s">
        <v>27</v>
      </c>
      <c r="N301" s="26" t="s">
        <v>32</v>
      </c>
      <c r="O301" s="35" t="s">
        <v>256</v>
      </c>
      <c r="P301" s="36" t="s">
        <v>257</v>
      </c>
      <c r="Q301" s="37" t="s">
        <v>289</v>
      </c>
      <c r="R301" s="20" t="s">
        <v>290</v>
      </c>
      <c r="S301" s="28" t="s">
        <v>760</v>
      </c>
      <c r="T301" s="30" t="s">
        <v>761</v>
      </c>
      <c r="U301" s="38">
        <v>200</v>
      </c>
      <c r="V301" s="39">
        <v>1341.96</v>
      </c>
      <c r="W301" s="77">
        <v>268392</v>
      </c>
      <c r="X301" s="77">
        <f t="shared" ref="X301:X359" si="17">W301*1.12</f>
        <v>300599.04000000004</v>
      </c>
      <c r="Y301" s="26" t="s">
        <v>293</v>
      </c>
      <c r="Z301" s="28">
        <v>2014</v>
      </c>
      <c r="AA301" s="100" t="s">
        <v>762</v>
      </c>
    </row>
    <row r="302" spans="1:27" ht="38.25" outlineLevel="2">
      <c r="A302" s="19" t="s">
        <v>763</v>
      </c>
      <c r="B302" s="20" t="s">
        <v>26</v>
      </c>
      <c r="C302" s="26" t="s">
        <v>755</v>
      </c>
      <c r="D302" s="34" t="s">
        <v>756</v>
      </c>
      <c r="E302" s="34"/>
      <c r="F302" s="34" t="s">
        <v>757</v>
      </c>
      <c r="G302" s="34"/>
      <c r="H302" s="20" t="s">
        <v>764</v>
      </c>
      <c r="I302" s="20" t="s">
        <v>765</v>
      </c>
      <c r="J302" s="26" t="s">
        <v>53</v>
      </c>
      <c r="K302" s="26">
        <v>45</v>
      </c>
      <c r="L302" s="19">
        <v>230000000</v>
      </c>
      <c r="M302" s="22" t="s">
        <v>27</v>
      </c>
      <c r="N302" s="26" t="s">
        <v>32</v>
      </c>
      <c r="O302" s="35" t="s">
        <v>256</v>
      </c>
      <c r="P302" s="36" t="s">
        <v>257</v>
      </c>
      <c r="Q302" s="37" t="s">
        <v>289</v>
      </c>
      <c r="R302" s="20" t="s">
        <v>290</v>
      </c>
      <c r="S302" s="28" t="s">
        <v>760</v>
      </c>
      <c r="T302" s="30" t="s">
        <v>761</v>
      </c>
      <c r="U302" s="38">
        <v>500</v>
      </c>
      <c r="V302" s="39">
        <v>393</v>
      </c>
      <c r="W302" s="77">
        <v>196500</v>
      </c>
      <c r="X302" s="77">
        <f t="shared" si="17"/>
        <v>220080.00000000003</v>
      </c>
      <c r="Y302" s="26" t="s">
        <v>293</v>
      </c>
      <c r="Z302" s="28">
        <v>2014</v>
      </c>
      <c r="AA302" s="100" t="s">
        <v>762</v>
      </c>
    </row>
    <row r="303" spans="1:27" ht="38.25" outlineLevel="2">
      <c r="A303" s="19" t="s">
        <v>766</v>
      </c>
      <c r="B303" s="20" t="s">
        <v>26</v>
      </c>
      <c r="C303" s="26" t="s">
        <v>767</v>
      </c>
      <c r="D303" s="34" t="s">
        <v>756</v>
      </c>
      <c r="E303" s="34"/>
      <c r="F303" s="34" t="s">
        <v>768</v>
      </c>
      <c r="G303" s="34"/>
      <c r="H303" s="20" t="s">
        <v>769</v>
      </c>
      <c r="I303" s="20" t="s">
        <v>770</v>
      </c>
      <c r="J303" s="26" t="s">
        <v>53</v>
      </c>
      <c r="K303" s="26">
        <v>45</v>
      </c>
      <c r="L303" s="19">
        <v>230000000</v>
      </c>
      <c r="M303" s="22" t="s">
        <v>27</v>
      </c>
      <c r="N303" s="26" t="s">
        <v>32</v>
      </c>
      <c r="O303" s="35" t="s">
        <v>256</v>
      </c>
      <c r="P303" s="36" t="s">
        <v>257</v>
      </c>
      <c r="Q303" s="37" t="s">
        <v>289</v>
      </c>
      <c r="R303" s="20" t="s">
        <v>290</v>
      </c>
      <c r="S303" s="28" t="s">
        <v>760</v>
      </c>
      <c r="T303" s="30" t="s">
        <v>761</v>
      </c>
      <c r="U303" s="38">
        <v>500</v>
      </c>
      <c r="V303" s="39">
        <v>393</v>
      </c>
      <c r="W303" s="77">
        <v>196500</v>
      </c>
      <c r="X303" s="77">
        <f t="shared" si="17"/>
        <v>220080.00000000003</v>
      </c>
      <c r="Y303" s="26" t="s">
        <v>293</v>
      </c>
      <c r="Z303" s="28">
        <v>2014</v>
      </c>
      <c r="AA303" s="100" t="s">
        <v>762</v>
      </c>
    </row>
    <row r="304" spans="1:27" ht="38.25" outlineLevel="2">
      <c r="A304" s="19" t="s">
        <v>771</v>
      </c>
      <c r="B304" s="20" t="s">
        <v>26</v>
      </c>
      <c r="C304" s="26" t="s">
        <v>772</v>
      </c>
      <c r="D304" s="34" t="s">
        <v>756</v>
      </c>
      <c r="E304" s="34"/>
      <c r="F304" s="34" t="s">
        <v>773</v>
      </c>
      <c r="G304" s="34"/>
      <c r="H304" s="20" t="s">
        <v>774</v>
      </c>
      <c r="I304" s="20" t="s">
        <v>775</v>
      </c>
      <c r="J304" s="26" t="s">
        <v>53</v>
      </c>
      <c r="K304" s="26">
        <v>45</v>
      </c>
      <c r="L304" s="19">
        <v>230000000</v>
      </c>
      <c r="M304" s="22" t="s">
        <v>27</v>
      </c>
      <c r="N304" s="26" t="s">
        <v>32</v>
      </c>
      <c r="O304" s="35" t="s">
        <v>256</v>
      </c>
      <c r="P304" s="36" t="s">
        <v>257</v>
      </c>
      <c r="Q304" s="37" t="s">
        <v>289</v>
      </c>
      <c r="R304" s="20" t="s">
        <v>290</v>
      </c>
      <c r="S304" s="28" t="s">
        <v>760</v>
      </c>
      <c r="T304" s="30" t="s">
        <v>761</v>
      </c>
      <c r="U304" s="38">
        <v>400</v>
      </c>
      <c r="V304" s="39">
        <v>407.14</v>
      </c>
      <c r="W304" s="77">
        <v>162856</v>
      </c>
      <c r="X304" s="77">
        <f t="shared" si="17"/>
        <v>182398.72000000003</v>
      </c>
      <c r="Y304" s="26" t="s">
        <v>293</v>
      </c>
      <c r="Z304" s="28">
        <v>2014</v>
      </c>
      <c r="AA304" s="100" t="s">
        <v>762</v>
      </c>
    </row>
    <row r="305" spans="1:27" ht="38.25" outlineLevel="2">
      <c r="A305" s="19" t="s">
        <v>776</v>
      </c>
      <c r="B305" s="20" t="s">
        <v>26</v>
      </c>
      <c r="C305" s="26" t="s">
        <v>777</v>
      </c>
      <c r="D305" s="34" t="s">
        <v>778</v>
      </c>
      <c r="E305" s="34"/>
      <c r="F305" s="34" t="s">
        <v>779</v>
      </c>
      <c r="G305" s="34"/>
      <c r="H305" s="20" t="s">
        <v>780</v>
      </c>
      <c r="I305" s="20" t="s">
        <v>781</v>
      </c>
      <c r="J305" s="26" t="s">
        <v>53</v>
      </c>
      <c r="K305" s="26">
        <v>45</v>
      </c>
      <c r="L305" s="19">
        <v>230000000</v>
      </c>
      <c r="M305" s="22" t="s">
        <v>27</v>
      </c>
      <c r="N305" s="26" t="s">
        <v>32</v>
      </c>
      <c r="O305" s="35" t="s">
        <v>256</v>
      </c>
      <c r="P305" s="36" t="s">
        <v>257</v>
      </c>
      <c r="Q305" s="37" t="s">
        <v>289</v>
      </c>
      <c r="R305" s="20" t="s">
        <v>290</v>
      </c>
      <c r="S305" s="28" t="s">
        <v>760</v>
      </c>
      <c r="T305" s="30" t="s">
        <v>761</v>
      </c>
      <c r="U305" s="38">
        <v>300</v>
      </c>
      <c r="V305" s="39">
        <v>89.28</v>
      </c>
      <c r="W305" s="77">
        <v>26784</v>
      </c>
      <c r="X305" s="77">
        <f t="shared" si="17"/>
        <v>29998.080000000002</v>
      </c>
      <c r="Y305" s="26" t="s">
        <v>293</v>
      </c>
      <c r="Z305" s="28">
        <v>2014</v>
      </c>
      <c r="AA305" s="100" t="s">
        <v>762</v>
      </c>
    </row>
    <row r="306" spans="1:27" ht="38.25" outlineLevel="2">
      <c r="A306" s="19" t="s">
        <v>782</v>
      </c>
      <c r="B306" s="20" t="s">
        <v>26</v>
      </c>
      <c r="C306" s="26" t="s">
        <v>783</v>
      </c>
      <c r="D306" s="34" t="s">
        <v>778</v>
      </c>
      <c r="E306" s="34"/>
      <c r="F306" s="34" t="s">
        <v>784</v>
      </c>
      <c r="G306" s="34"/>
      <c r="H306" s="20" t="s">
        <v>785</v>
      </c>
      <c r="I306" s="20" t="s">
        <v>786</v>
      </c>
      <c r="J306" s="26" t="s">
        <v>53</v>
      </c>
      <c r="K306" s="26">
        <v>45</v>
      </c>
      <c r="L306" s="19">
        <v>230000000</v>
      </c>
      <c r="M306" s="22" t="s">
        <v>27</v>
      </c>
      <c r="N306" s="26" t="s">
        <v>32</v>
      </c>
      <c r="O306" s="35" t="s">
        <v>256</v>
      </c>
      <c r="P306" s="36" t="s">
        <v>257</v>
      </c>
      <c r="Q306" s="37" t="s">
        <v>289</v>
      </c>
      <c r="R306" s="20" t="s">
        <v>290</v>
      </c>
      <c r="S306" s="28" t="s">
        <v>760</v>
      </c>
      <c r="T306" s="30" t="s">
        <v>761</v>
      </c>
      <c r="U306" s="38">
        <v>300</v>
      </c>
      <c r="V306" s="39">
        <v>61.92</v>
      </c>
      <c r="W306" s="77">
        <v>18576</v>
      </c>
      <c r="X306" s="77">
        <f t="shared" si="17"/>
        <v>20805.120000000003</v>
      </c>
      <c r="Y306" s="26" t="s">
        <v>293</v>
      </c>
      <c r="Z306" s="28">
        <v>2014</v>
      </c>
      <c r="AA306" s="100" t="s">
        <v>762</v>
      </c>
    </row>
    <row r="307" spans="1:27" ht="63.75" outlineLevel="2">
      <c r="A307" s="19" t="s">
        <v>787</v>
      </c>
      <c r="B307" s="20" t="s">
        <v>26</v>
      </c>
      <c r="C307" s="26" t="s">
        <v>788</v>
      </c>
      <c r="D307" s="34" t="s">
        <v>789</v>
      </c>
      <c r="E307" s="34"/>
      <c r="F307" s="34" t="s">
        <v>790</v>
      </c>
      <c r="G307" s="34"/>
      <c r="H307" s="20" t="s">
        <v>791</v>
      </c>
      <c r="I307" s="20" t="s">
        <v>792</v>
      </c>
      <c r="J307" s="26" t="s">
        <v>53</v>
      </c>
      <c r="K307" s="26">
        <v>45</v>
      </c>
      <c r="L307" s="19">
        <v>230000000</v>
      </c>
      <c r="M307" s="22" t="s">
        <v>27</v>
      </c>
      <c r="N307" s="26" t="s">
        <v>32</v>
      </c>
      <c r="O307" s="35" t="s">
        <v>256</v>
      </c>
      <c r="P307" s="36" t="s">
        <v>257</v>
      </c>
      <c r="Q307" s="37" t="s">
        <v>289</v>
      </c>
      <c r="R307" s="20" t="s">
        <v>290</v>
      </c>
      <c r="S307" s="28">
        <v>796</v>
      </c>
      <c r="T307" s="30" t="s">
        <v>260</v>
      </c>
      <c r="U307" s="38">
        <v>60</v>
      </c>
      <c r="V307" s="39">
        <v>6207.23</v>
      </c>
      <c r="W307" s="77">
        <v>372433.8</v>
      </c>
      <c r="X307" s="77">
        <f t="shared" si="17"/>
        <v>417125.85600000003</v>
      </c>
      <c r="Y307" s="26" t="s">
        <v>293</v>
      </c>
      <c r="Z307" s="28">
        <v>2014</v>
      </c>
      <c r="AA307" s="100" t="s">
        <v>762</v>
      </c>
    </row>
    <row r="308" spans="1:27" ht="63.75" outlineLevel="2">
      <c r="A308" s="19" t="s">
        <v>793</v>
      </c>
      <c r="B308" s="20" t="s">
        <v>26</v>
      </c>
      <c r="C308" s="26" t="s">
        <v>788</v>
      </c>
      <c r="D308" s="34" t="s">
        <v>789</v>
      </c>
      <c r="E308" s="34"/>
      <c r="F308" s="34" t="s">
        <v>790</v>
      </c>
      <c r="G308" s="34"/>
      <c r="H308" s="20" t="s">
        <v>794</v>
      </c>
      <c r="I308" s="20" t="s">
        <v>795</v>
      </c>
      <c r="J308" s="26" t="s">
        <v>53</v>
      </c>
      <c r="K308" s="26">
        <v>45</v>
      </c>
      <c r="L308" s="19">
        <v>230000000</v>
      </c>
      <c r="M308" s="22" t="s">
        <v>27</v>
      </c>
      <c r="N308" s="26" t="s">
        <v>32</v>
      </c>
      <c r="O308" s="35" t="s">
        <v>256</v>
      </c>
      <c r="P308" s="36" t="s">
        <v>257</v>
      </c>
      <c r="Q308" s="37" t="s">
        <v>289</v>
      </c>
      <c r="R308" s="20" t="s">
        <v>290</v>
      </c>
      <c r="S308" s="28">
        <v>796</v>
      </c>
      <c r="T308" s="30" t="s">
        <v>260</v>
      </c>
      <c r="U308" s="38">
        <v>70</v>
      </c>
      <c r="V308" s="39">
        <v>13451.78</v>
      </c>
      <c r="W308" s="77">
        <v>941624.60000000009</v>
      </c>
      <c r="X308" s="77">
        <f t="shared" si="17"/>
        <v>1054619.5520000001</v>
      </c>
      <c r="Y308" s="26" t="s">
        <v>293</v>
      </c>
      <c r="Z308" s="28">
        <v>2014</v>
      </c>
      <c r="AA308" s="100" t="s">
        <v>762</v>
      </c>
    </row>
    <row r="309" spans="1:27" ht="63.75" outlineLevel="2">
      <c r="A309" s="19" t="s">
        <v>796</v>
      </c>
      <c r="B309" s="20" t="s">
        <v>26</v>
      </c>
      <c r="C309" s="26" t="s">
        <v>788</v>
      </c>
      <c r="D309" s="34" t="s">
        <v>789</v>
      </c>
      <c r="E309" s="34"/>
      <c r="F309" s="34" t="s">
        <v>790</v>
      </c>
      <c r="G309" s="34"/>
      <c r="H309" s="20" t="s">
        <v>797</v>
      </c>
      <c r="I309" s="20" t="s">
        <v>798</v>
      </c>
      <c r="J309" s="26" t="s">
        <v>53</v>
      </c>
      <c r="K309" s="26">
        <v>45</v>
      </c>
      <c r="L309" s="19">
        <v>230000000</v>
      </c>
      <c r="M309" s="22" t="s">
        <v>27</v>
      </c>
      <c r="N309" s="26" t="s">
        <v>32</v>
      </c>
      <c r="O309" s="35" t="s">
        <v>256</v>
      </c>
      <c r="P309" s="36" t="s">
        <v>257</v>
      </c>
      <c r="Q309" s="37" t="s">
        <v>289</v>
      </c>
      <c r="R309" s="20" t="s">
        <v>290</v>
      </c>
      <c r="S309" s="28">
        <v>796</v>
      </c>
      <c r="T309" s="30" t="s">
        <v>260</v>
      </c>
      <c r="U309" s="38">
        <v>70</v>
      </c>
      <c r="V309" s="39">
        <v>14163.39</v>
      </c>
      <c r="W309" s="77">
        <v>991437.29999999993</v>
      </c>
      <c r="X309" s="77">
        <f t="shared" si="17"/>
        <v>1110409.7760000001</v>
      </c>
      <c r="Y309" s="26" t="s">
        <v>293</v>
      </c>
      <c r="Z309" s="28">
        <v>2014</v>
      </c>
      <c r="AA309" s="100" t="s">
        <v>762</v>
      </c>
    </row>
    <row r="310" spans="1:27" ht="38.25" outlineLevel="2">
      <c r="A310" s="19" t="s">
        <v>799</v>
      </c>
      <c r="B310" s="20" t="s">
        <v>26</v>
      </c>
      <c r="C310" s="26" t="s">
        <v>800</v>
      </c>
      <c r="D310" s="34" t="s">
        <v>789</v>
      </c>
      <c r="E310" s="34"/>
      <c r="F310" s="34" t="s">
        <v>801</v>
      </c>
      <c r="G310" s="34"/>
      <c r="H310" s="20" t="s">
        <v>802</v>
      </c>
      <c r="I310" s="20" t="s">
        <v>803</v>
      </c>
      <c r="J310" s="26" t="s">
        <v>53</v>
      </c>
      <c r="K310" s="26">
        <v>45</v>
      </c>
      <c r="L310" s="19">
        <v>230000000</v>
      </c>
      <c r="M310" s="22" t="s">
        <v>27</v>
      </c>
      <c r="N310" s="26" t="s">
        <v>32</v>
      </c>
      <c r="O310" s="35" t="s">
        <v>256</v>
      </c>
      <c r="P310" s="36" t="s">
        <v>257</v>
      </c>
      <c r="Q310" s="37" t="s">
        <v>289</v>
      </c>
      <c r="R310" s="20" t="s">
        <v>290</v>
      </c>
      <c r="S310" s="28">
        <v>796</v>
      </c>
      <c r="T310" s="30" t="s">
        <v>260</v>
      </c>
      <c r="U310" s="38">
        <v>150</v>
      </c>
      <c r="V310" s="39">
        <v>2671.02</v>
      </c>
      <c r="W310" s="77">
        <v>400653</v>
      </c>
      <c r="X310" s="77">
        <f t="shared" si="17"/>
        <v>448731.36000000004</v>
      </c>
      <c r="Y310" s="26" t="s">
        <v>293</v>
      </c>
      <c r="Z310" s="28">
        <v>2014</v>
      </c>
      <c r="AA310" s="100" t="s">
        <v>762</v>
      </c>
    </row>
    <row r="311" spans="1:27" ht="38.25" outlineLevel="2">
      <c r="A311" s="19" t="s">
        <v>804</v>
      </c>
      <c r="B311" s="20" t="s">
        <v>26</v>
      </c>
      <c r="C311" s="26" t="s">
        <v>800</v>
      </c>
      <c r="D311" s="34" t="s">
        <v>789</v>
      </c>
      <c r="E311" s="34"/>
      <c r="F311" s="34" t="s">
        <v>801</v>
      </c>
      <c r="G311" s="34"/>
      <c r="H311" s="20" t="s">
        <v>805</v>
      </c>
      <c r="I311" s="20" t="s">
        <v>806</v>
      </c>
      <c r="J311" s="26" t="s">
        <v>53</v>
      </c>
      <c r="K311" s="26">
        <v>45</v>
      </c>
      <c r="L311" s="19">
        <v>230000000</v>
      </c>
      <c r="M311" s="22" t="s">
        <v>27</v>
      </c>
      <c r="N311" s="26" t="s">
        <v>32</v>
      </c>
      <c r="O311" s="35" t="s">
        <v>256</v>
      </c>
      <c r="P311" s="36" t="s">
        <v>257</v>
      </c>
      <c r="Q311" s="37" t="s">
        <v>289</v>
      </c>
      <c r="R311" s="20" t="s">
        <v>290</v>
      </c>
      <c r="S311" s="28">
        <v>796</v>
      </c>
      <c r="T311" s="30" t="s">
        <v>260</v>
      </c>
      <c r="U311" s="38">
        <v>160</v>
      </c>
      <c r="V311" s="39">
        <v>1973</v>
      </c>
      <c r="W311" s="77">
        <v>315680</v>
      </c>
      <c r="X311" s="77">
        <f t="shared" si="17"/>
        <v>353561.60000000003</v>
      </c>
      <c r="Y311" s="26" t="s">
        <v>293</v>
      </c>
      <c r="Z311" s="28">
        <v>2014</v>
      </c>
      <c r="AA311" s="100" t="s">
        <v>762</v>
      </c>
    </row>
    <row r="312" spans="1:27" ht="63.75" outlineLevel="2">
      <c r="A312" s="19" t="s">
        <v>807</v>
      </c>
      <c r="B312" s="20" t="s">
        <v>26</v>
      </c>
      <c r="C312" s="26" t="s">
        <v>788</v>
      </c>
      <c r="D312" s="34" t="s">
        <v>789</v>
      </c>
      <c r="E312" s="34"/>
      <c r="F312" s="34" t="s">
        <v>790</v>
      </c>
      <c r="G312" s="34"/>
      <c r="H312" s="20" t="s">
        <v>808</v>
      </c>
      <c r="I312" s="20" t="s">
        <v>809</v>
      </c>
      <c r="J312" s="26" t="s">
        <v>53</v>
      </c>
      <c r="K312" s="26">
        <v>45</v>
      </c>
      <c r="L312" s="19">
        <v>230000000</v>
      </c>
      <c r="M312" s="22" t="s">
        <v>27</v>
      </c>
      <c r="N312" s="26" t="s">
        <v>32</v>
      </c>
      <c r="O312" s="35" t="s">
        <v>256</v>
      </c>
      <c r="P312" s="36" t="s">
        <v>257</v>
      </c>
      <c r="Q312" s="37" t="s">
        <v>289</v>
      </c>
      <c r="R312" s="20" t="s">
        <v>290</v>
      </c>
      <c r="S312" s="28">
        <v>796</v>
      </c>
      <c r="T312" s="30" t="s">
        <v>260</v>
      </c>
      <c r="U312" s="38">
        <v>55</v>
      </c>
      <c r="V312" s="39">
        <v>14973</v>
      </c>
      <c r="W312" s="77">
        <v>823515</v>
      </c>
      <c r="X312" s="77">
        <f t="shared" si="17"/>
        <v>922336.8</v>
      </c>
      <c r="Y312" s="26" t="s">
        <v>293</v>
      </c>
      <c r="Z312" s="28">
        <v>2014</v>
      </c>
      <c r="AA312" s="100" t="s">
        <v>762</v>
      </c>
    </row>
    <row r="313" spans="1:27" ht="38.25" outlineLevel="2">
      <c r="A313" s="19" t="s">
        <v>810</v>
      </c>
      <c r="B313" s="20" t="s">
        <v>26</v>
      </c>
      <c r="C313" s="26" t="s">
        <v>811</v>
      </c>
      <c r="D313" s="34" t="s">
        <v>812</v>
      </c>
      <c r="E313" s="34" t="s">
        <v>812</v>
      </c>
      <c r="F313" s="34" t="s">
        <v>813</v>
      </c>
      <c r="G313" s="34" t="s">
        <v>814</v>
      </c>
      <c r="H313" s="20" t="s">
        <v>815</v>
      </c>
      <c r="I313" s="20" t="s">
        <v>816</v>
      </c>
      <c r="J313" s="26" t="s">
        <v>53</v>
      </c>
      <c r="K313" s="26">
        <v>45</v>
      </c>
      <c r="L313" s="19">
        <v>230000000</v>
      </c>
      <c r="M313" s="22" t="s">
        <v>27</v>
      </c>
      <c r="N313" s="26" t="s">
        <v>32</v>
      </c>
      <c r="O313" s="35" t="s">
        <v>256</v>
      </c>
      <c r="P313" s="36" t="s">
        <v>257</v>
      </c>
      <c r="Q313" s="37" t="s">
        <v>289</v>
      </c>
      <c r="R313" s="20" t="s">
        <v>290</v>
      </c>
      <c r="S313" s="28">
        <v>796</v>
      </c>
      <c r="T313" s="30" t="s">
        <v>260</v>
      </c>
      <c r="U313" s="38">
        <v>30</v>
      </c>
      <c r="V313" s="39">
        <v>14509</v>
      </c>
      <c r="W313" s="77">
        <v>435270</v>
      </c>
      <c r="X313" s="77">
        <f t="shared" si="17"/>
        <v>487502.4</v>
      </c>
      <c r="Y313" s="26" t="s">
        <v>293</v>
      </c>
      <c r="Z313" s="28">
        <v>2014</v>
      </c>
      <c r="AA313" s="100" t="s">
        <v>762</v>
      </c>
    </row>
    <row r="314" spans="1:27" ht="38.25" outlineLevel="2">
      <c r="A314" s="19" t="s">
        <v>817</v>
      </c>
      <c r="B314" s="20" t="s">
        <v>26</v>
      </c>
      <c r="C314" s="26" t="s">
        <v>811</v>
      </c>
      <c r="D314" s="34" t="s">
        <v>812</v>
      </c>
      <c r="E314" s="34" t="s">
        <v>812</v>
      </c>
      <c r="F314" s="34" t="s">
        <v>813</v>
      </c>
      <c r="G314" s="34" t="s">
        <v>814</v>
      </c>
      <c r="H314" s="20" t="s">
        <v>818</v>
      </c>
      <c r="I314" s="20" t="s">
        <v>819</v>
      </c>
      <c r="J314" s="26" t="s">
        <v>53</v>
      </c>
      <c r="K314" s="26">
        <v>45</v>
      </c>
      <c r="L314" s="19">
        <v>230000000</v>
      </c>
      <c r="M314" s="22" t="s">
        <v>27</v>
      </c>
      <c r="N314" s="26" t="s">
        <v>32</v>
      </c>
      <c r="O314" s="35" t="s">
        <v>256</v>
      </c>
      <c r="P314" s="36" t="s">
        <v>257</v>
      </c>
      <c r="Q314" s="37" t="s">
        <v>289</v>
      </c>
      <c r="R314" s="20" t="s">
        <v>290</v>
      </c>
      <c r="S314" s="28">
        <v>796</v>
      </c>
      <c r="T314" s="30" t="s">
        <v>260</v>
      </c>
      <c r="U314" s="38">
        <v>30</v>
      </c>
      <c r="V314" s="39">
        <v>19384</v>
      </c>
      <c r="W314" s="77">
        <v>581520</v>
      </c>
      <c r="X314" s="77">
        <f t="shared" si="17"/>
        <v>651302.40000000002</v>
      </c>
      <c r="Y314" s="26" t="s">
        <v>293</v>
      </c>
      <c r="Z314" s="28">
        <v>2014</v>
      </c>
      <c r="AA314" s="100" t="s">
        <v>762</v>
      </c>
    </row>
    <row r="315" spans="1:27" ht="38.25" outlineLevel="2">
      <c r="A315" s="19" t="s">
        <v>820</v>
      </c>
      <c r="B315" s="20" t="s">
        <v>26</v>
      </c>
      <c r="C315" s="26" t="s">
        <v>821</v>
      </c>
      <c r="D315" s="34" t="s">
        <v>822</v>
      </c>
      <c r="E315" s="34"/>
      <c r="F315" s="34" t="s">
        <v>823</v>
      </c>
      <c r="G315" s="34"/>
      <c r="H315" s="20" t="s">
        <v>824</v>
      </c>
      <c r="I315" s="20" t="s">
        <v>825</v>
      </c>
      <c r="J315" s="26" t="s">
        <v>53</v>
      </c>
      <c r="K315" s="26">
        <v>45</v>
      </c>
      <c r="L315" s="19">
        <v>230000000</v>
      </c>
      <c r="M315" s="22" t="s">
        <v>27</v>
      </c>
      <c r="N315" s="26" t="s">
        <v>32</v>
      </c>
      <c r="O315" s="35" t="s">
        <v>256</v>
      </c>
      <c r="P315" s="36" t="s">
        <v>257</v>
      </c>
      <c r="Q315" s="37" t="s">
        <v>289</v>
      </c>
      <c r="R315" s="20" t="s">
        <v>290</v>
      </c>
      <c r="S315" s="28">
        <v>796</v>
      </c>
      <c r="T315" s="30" t="s">
        <v>260</v>
      </c>
      <c r="U315" s="38">
        <v>1000</v>
      </c>
      <c r="V315" s="39">
        <v>459</v>
      </c>
      <c r="W315" s="77">
        <v>459000</v>
      </c>
      <c r="X315" s="77">
        <f t="shared" si="17"/>
        <v>514080.00000000006</v>
      </c>
      <c r="Y315" s="26" t="s">
        <v>293</v>
      </c>
      <c r="Z315" s="28">
        <v>2014</v>
      </c>
      <c r="AA315" s="100" t="s">
        <v>762</v>
      </c>
    </row>
    <row r="316" spans="1:27" ht="38.25" outlineLevel="2">
      <c r="A316" s="19" t="s">
        <v>826</v>
      </c>
      <c r="B316" s="20" t="s">
        <v>26</v>
      </c>
      <c r="C316" s="26" t="s">
        <v>827</v>
      </c>
      <c r="D316" s="34" t="s">
        <v>828</v>
      </c>
      <c r="E316" s="34"/>
      <c r="F316" s="34" t="s">
        <v>829</v>
      </c>
      <c r="G316" s="34"/>
      <c r="H316" s="20" t="s">
        <v>830</v>
      </c>
      <c r="I316" s="20" t="s">
        <v>830</v>
      </c>
      <c r="J316" s="26" t="s">
        <v>53</v>
      </c>
      <c r="K316" s="26">
        <v>45</v>
      </c>
      <c r="L316" s="19">
        <v>230000000</v>
      </c>
      <c r="M316" s="22" t="s">
        <v>27</v>
      </c>
      <c r="N316" s="26" t="s">
        <v>32</v>
      </c>
      <c r="O316" s="35" t="s">
        <v>256</v>
      </c>
      <c r="P316" s="36" t="s">
        <v>257</v>
      </c>
      <c r="Q316" s="37" t="s">
        <v>289</v>
      </c>
      <c r="R316" s="20" t="s">
        <v>290</v>
      </c>
      <c r="S316" s="28">
        <v>796</v>
      </c>
      <c r="T316" s="30" t="s">
        <v>260</v>
      </c>
      <c r="U316" s="38">
        <v>120</v>
      </c>
      <c r="V316" s="39">
        <v>137.5</v>
      </c>
      <c r="W316" s="77">
        <v>16500</v>
      </c>
      <c r="X316" s="77">
        <f t="shared" si="17"/>
        <v>18480</v>
      </c>
      <c r="Y316" s="26" t="s">
        <v>293</v>
      </c>
      <c r="Z316" s="28">
        <v>2014</v>
      </c>
      <c r="AA316" s="100" t="s">
        <v>762</v>
      </c>
    </row>
    <row r="317" spans="1:27" ht="38.25" outlineLevel="2">
      <c r="A317" s="19" t="s">
        <v>831</v>
      </c>
      <c r="B317" s="20" t="s">
        <v>26</v>
      </c>
      <c r="C317" s="26" t="s">
        <v>827</v>
      </c>
      <c r="D317" s="34" t="s">
        <v>828</v>
      </c>
      <c r="E317" s="34"/>
      <c r="F317" s="34" t="s">
        <v>829</v>
      </c>
      <c r="G317" s="34"/>
      <c r="H317" s="20" t="s">
        <v>832</v>
      </c>
      <c r="I317" s="20" t="s">
        <v>833</v>
      </c>
      <c r="J317" s="26" t="s">
        <v>53</v>
      </c>
      <c r="K317" s="26">
        <v>45</v>
      </c>
      <c r="L317" s="19">
        <v>230000000</v>
      </c>
      <c r="M317" s="22" t="s">
        <v>27</v>
      </c>
      <c r="N317" s="26" t="s">
        <v>32</v>
      </c>
      <c r="O317" s="35" t="s">
        <v>256</v>
      </c>
      <c r="P317" s="36" t="s">
        <v>257</v>
      </c>
      <c r="Q317" s="37" t="s">
        <v>289</v>
      </c>
      <c r="R317" s="20" t="s">
        <v>290</v>
      </c>
      <c r="S317" s="28">
        <v>796</v>
      </c>
      <c r="T317" s="30" t="s">
        <v>260</v>
      </c>
      <c r="U317" s="38">
        <v>1350</v>
      </c>
      <c r="V317" s="39">
        <v>120</v>
      </c>
      <c r="W317" s="77">
        <v>162000</v>
      </c>
      <c r="X317" s="77">
        <f t="shared" si="17"/>
        <v>181440.00000000003</v>
      </c>
      <c r="Y317" s="26" t="s">
        <v>293</v>
      </c>
      <c r="Z317" s="28">
        <v>2014</v>
      </c>
      <c r="AA317" s="100" t="s">
        <v>762</v>
      </c>
    </row>
    <row r="318" spans="1:27" ht="38.25" outlineLevel="2">
      <c r="A318" s="19" t="s">
        <v>834</v>
      </c>
      <c r="B318" s="20" t="s">
        <v>26</v>
      </c>
      <c r="C318" s="26" t="s">
        <v>835</v>
      </c>
      <c r="D318" s="34" t="s">
        <v>828</v>
      </c>
      <c r="E318" s="34"/>
      <c r="F318" s="34" t="s">
        <v>836</v>
      </c>
      <c r="G318" s="34"/>
      <c r="H318" s="20" t="s">
        <v>837</v>
      </c>
      <c r="I318" s="20" t="s">
        <v>838</v>
      </c>
      <c r="J318" s="26" t="s">
        <v>53</v>
      </c>
      <c r="K318" s="26">
        <v>45</v>
      </c>
      <c r="L318" s="19">
        <v>230000000</v>
      </c>
      <c r="M318" s="22" t="s">
        <v>27</v>
      </c>
      <c r="N318" s="26" t="s">
        <v>32</v>
      </c>
      <c r="O318" s="35" t="s">
        <v>256</v>
      </c>
      <c r="P318" s="36" t="s">
        <v>257</v>
      </c>
      <c r="Q318" s="37" t="s">
        <v>289</v>
      </c>
      <c r="R318" s="20" t="s">
        <v>290</v>
      </c>
      <c r="S318" s="28">
        <v>796</v>
      </c>
      <c r="T318" s="30" t="s">
        <v>260</v>
      </c>
      <c r="U318" s="38">
        <v>1116</v>
      </c>
      <c r="V318" s="39">
        <v>107</v>
      </c>
      <c r="W318" s="77">
        <v>119412</v>
      </c>
      <c r="X318" s="77">
        <f t="shared" si="17"/>
        <v>133741.44</v>
      </c>
      <c r="Y318" s="26" t="s">
        <v>293</v>
      </c>
      <c r="Z318" s="28">
        <v>2014</v>
      </c>
      <c r="AA318" s="100" t="s">
        <v>762</v>
      </c>
    </row>
    <row r="319" spans="1:27" ht="38.25" outlineLevel="2">
      <c r="A319" s="19" t="s">
        <v>839</v>
      </c>
      <c r="B319" s="20" t="s">
        <v>26</v>
      </c>
      <c r="C319" s="26" t="s">
        <v>840</v>
      </c>
      <c r="D319" s="34" t="s">
        <v>841</v>
      </c>
      <c r="E319" s="34"/>
      <c r="F319" s="34" t="s">
        <v>842</v>
      </c>
      <c r="G319" s="34"/>
      <c r="H319" s="20" t="s">
        <v>843</v>
      </c>
      <c r="I319" s="20" t="s">
        <v>843</v>
      </c>
      <c r="J319" s="26" t="s">
        <v>53</v>
      </c>
      <c r="K319" s="26">
        <v>45</v>
      </c>
      <c r="L319" s="19">
        <v>230000000</v>
      </c>
      <c r="M319" s="22" t="s">
        <v>27</v>
      </c>
      <c r="N319" s="26" t="s">
        <v>32</v>
      </c>
      <c r="O319" s="35" t="s">
        <v>256</v>
      </c>
      <c r="P319" s="36" t="s">
        <v>257</v>
      </c>
      <c r="Q319" s="37" t="s">
        <v>289</v>
      </c>
      <c r="R319" s="20" t="s">
        <v>290</v>
      </c>
      <c r="S319" s="28">
        <v>796</v>
      </c>
      <c r="T319" s="30" t="s">
        <v>260</v>
      </c>
      <c r="U319" s="38">
        <v>3283</v>
      </c>
      <c r="V319" s="39">
        <v>470</v>
      </c>
      <c r="W319" s="77">
        <v>1543010</v>
      </c>
      <c r="X319" s="77">
        <f t="shared" si="17"/>
        <v>1728171.2000000002</v>
      </c>
      <c r="Y319" s="26" t="s">
        <v>293</v>
      </c>
      <c r="Z319" s="28">
        <v>2014</v>
      </c>
      <c r="AA319" s="100" t="s">
        <v>762</v>
      </c>
    </row>
    <row r="320" spans="1:27" ht="38.25" outlineLevel="2">
      <c r="A320" s="19" t="s">
        <v>844</v>
      </c>
      <c r="B320" s="20" t="s">
        <v>26</v>
      </c>
      <c r="C320" s="26" t="s">
        <v>840</v>
      </c>
      <c r="D320" s="34" t="s">
        <v>841</v>
      </c>
      <c r="E320" s="34"/>
      <c r="F320" s="34" t="s">
        <v>842</v>
      </c>
      <c r="G320" s="34"/>
      <c r="H320" s="20" t="s">
        <v>845</v>
      </c>
      <c r="I320" s="20" t="s">
        <v>845</v>
      </c>
      <c r="J320" s="26" t="s">
        <v>53</v>
      </c>
      <c r="K320" s="26">
        <v>45</v>
      </c>
      <c r="L320" s="19">
        <v>230000000</v>
      </c>
      <c r="M320" s="22" t="s">
        <v>27</v>
      </c>
      <c r="N320" s="26" t="s">
        <v>32</v>
      </c>
      <c r="O320" s="35" t="s">
        <v>256</v>
      </c>
      <c r="P320" s="36" t="s">
        <v>257</v>
      </c>
      <c r="Q320" s="37" t="s">
        <v>289</v>
      </c>
      <c r="R320" s="20" t="s">
        <v>290</v>
      </c>
      <c r="S320" s="28">
        <v>796</v>
      </c>
      <c r="T320" s="30" t="s">
        <v>260</v>
      </c>
      <c r="U320" s="38">
        <v>1117</v>
      </c>
      <c r="V320" s="39">
        <v>447</v>
      </c>
      <c r="W320" s="77">
        <v>499299</v>
      </c>
      <c r="X320" s="77">
        <f t="shared" si="17"/>
        <v>559214.88</v>
      </c>
      <c r="Y320" s="26" t="s">
        <v>293</v>
      </c>
      <c r="Z320" s="28">
        <v>2014</v>
      </c>
      <c r="AA320" s="100" t="s">
        <v>846</v>
      </c>
    </row>
    <row r="321" spans="1:27" ht="38.25" outlineLevel="2">
      <c r="A321" s="19" t="s">
        <v>847</v>
      </c>
      <c r="B321" s="20" t="s">
        <v>26</v>
      </c>
      <c r="C321" s="26" t="s">
        <v>848</v>
      </c>
      <c r="D321" s="34" t="s">
        <v>841</v>
      </c>
      <c r="E321" s="34"/>
      <c r="F321" s="34" t="s">
        <v>849</v>
      </c>
      <c r="G321" s="34"/>
      <c r="H321" s="20" t="s">
        <v>850</v>
      </c>
      <c r="I321" s="20" t="s">
        <v>850</v>
      </c>
      <c r="J321" s="26" t="s">
        <v>53</v>
      </c>
      <c r="K321" s="26">
        <v>45</v>
      </c>
      <c r="L321" s="19">
        <v>230000000</v>
      </c>
      <c r="M321" s="22" t="s">
        <v>27</v>
      </c>
      <c r="N321" s="26" t="s">
        <v>32</v>
      </c>
      <c r="O321" s="35" t="s">
        <v>256</v>
      </c>
      <c r="P321" s="36" t="s">
        <v>257</v>
      </c>
      <c r="Q321" s="37" t="s">
        <v>289</v>
      </c>
      <c r="R321" s="20" t="s">
        <v>290</v>
      </c>
      <c r="S321" s="28">
        <v>796</v>
      </c>
      <c r="T321" s="30" t="s">
        <v>260</v>
      </c>
      <c r="U321" s="38">
        <v>4037</v>
      </c>
      <c r="V321" s="39">
        <v>444</v>
      </c>
      <c r="W321" s="77">
        <v>1792428</v>
      </c>
      <c r="X321" s="77">
        <f t="shared" si="17"/>
        <v>2007519.36</v>
      </c>
      <c r="Y321" s="26" t="s">
        <v>293</v>
      </c>
      <c r="Z321" s="28">
        <v>2014</v>
      </c>
      <c r="AA321" s="100" t="s">
        <v>762</v>
      </c>
    </row>
    <row r="322" spans="1:27" ht="38.25" outlineLevel="2">
      <c r="A322" s="19" t="s">
        <v>851</v>
      </c>
      <c r="B322" s="20" t="s">
        <v>26</v>
      </c>
      <c r="C322" s="26" t="s">
        <v>852</v>
      </c>
      <c r="D322" s="34" t="s">
        <v>828</v>
      </c>
      <c r="E322" s="34"/>
      <c r="F322" s="34" t="s">
        <v>853</v>
      </c>
      <c r="G322" s="34"/>
      <c r="H322" s="20" t="s">
        <v>854</v>
      </c>
      <c r="I322" s="20" t="s">
        <v>855</v>
      </c>
      <c r="J322" s="26" t="s">
        <v>53</v>
      </c>
      <c r="K322" s="26">
        <v>45</v>
      </c>
      <c r="L322" s="19">
        <v>230000000</v>
      </c>
      <c r="M322" s="22" t="s">
        <v>27</v>
      </c>
      <c r="N322" s="26" t="s">
        <v>32</v>
      </c>
      <c r="O322" s="35" t="s">
        <v>256</v>
      </c>
      <c r="P322" s="36" t="s">
        <v>257</v>
      </c>
      <c r="Q322" s="37" t="s">
        <v>289</v>
      </c>
      <c r="R322" s="20" t="s">
        <v>290</v>
      </c>
      <c r="S322" s="28">
        <v>796</v>
      </c>
      <c r="T322" s="30" t="s">
        <v>260</v>
      </c>
      <c r="U322" s="38">
        <v>1755</v>
      </c>
      <c r="V322" s="39">
        <v>97</v>
      </c>
      <c r="W322" s="77">
        <v>170235</v>
      </c>
      <c r="X322" s="77">
        <f t="shared" si="17"/>
        <v>190663.2</v>
      </c>
      <c r="Y322" s="26" t="s">
        <v>293</v>
      </c>
      <c r="Z322" s="28">
        <v>2014</v>
      </c>
      <c r="AA322" s="100" t="s">
        <v>762</v>
      </c>
    </row>
    <row r="323" spans="1:27" ht="38.25" outlineLevel="2">
      <c r="A323" s="19" t="s">
        <v>856</v>
      </c>
      <c r="B323" s="20" t="s">
        <v>26</v>
      </c>
      <c r="C323" s="26" t="s">
        <v>857</v>
      </c>
      <c r="D323" s="34" t="s">
        <v>858</v>
      </c>
      <c r="E323" s="34"/>
      <c r="F323" s="34" t="s">
        <v>859</v>
      </c>
      <c r="G323" s="34"/>
      <c r="H323" s="20" t="s">
        <v>860</v>
      </c>
      <c r="I323" s="20" t="s">
        <v>860</v>
      </c>
      <c r="J323" s="26" t="s">
        <v>53</v>
      </c>
      <c r="K323" s="26">
        <v>45</v>
      </c>
      <c r="L323" s="19">
        <v>230000000</v>
      </c>
      <c r="M323" s="22" t="s">
        <v>27</v>
      </c>
      <c r="N323" s="26" t="s">
        <v>32</v>
      </c>
      <c r="O323" s="35" t="s">
        <v>256</v>
      </c>
      <c r="P323" s="36" t="s">
        <v>257</v>
      </c>
      <c r="Q323" s="37" t="s">
        <v>289</v>
      </c>
      <c r="R323" s="20" t="s">
        <v>290</v>
      </c>
      <c r="S323" s="28">
        <v>796</v>
      </c>
      <c r="T323" s="30" t="s">
        <v>260</v>
      </c>
      <c r="U323" s="38">
        <v>4140</v>
      </c>
      <c r="V323" s="39">
        <v>759</v>
      </c>
      <c r="W323" s="77">
        <v>3142260</v>
      </c>
      <c r="X323" s="77">
        <f t="shared" si="17"/>
        <v>3519331.2</v>
      </c>
      <c r="Y323" s="26" t="s">
        <v>293</v>
      </c>
      <c r="Z323" s="28">
        <v>2014</v>
      </c>
      <c r="AA323" s="100" t="s">
        <v>762</v>
      </c>
    </row>
    <row r="324" spans="1:27" ht="38.25" outlineLevel="2">
      <c r="A324" s="19" t="s">
        <v>861</v>
      </c>
      <c r="B324" s="20" t="s">
        <v>26</v>
      </c>
      <c r="C324" s="26" t="s">
        <v>862</v>
      </c>
      <c r="D324" s="34" t="s">
        <v>863</v>
      </c>
      <c r="E324" s="34"/>
      <c r="F324" s="34" t="s">
        <v>864</v>
      </c>
      <c r="G324" s="34"/>
      <c r="H324" s="20" t="s">
        <v>865</v>
      </c>
      <c r="I324" s="20" t="s">
        <v>866</v>
      </c>
      <c r="J324" s="26" t="s">
        <v>53</v>
      </c>
      <c r="K324" s="26">
        <v>45</v>
      </c>
      <c r="L324" s="19">
        <v>230000000</v>
      </c>
      <c r="M324" s="22" t="s">
        <v>27</v>
      </c>
      <c r="N324" s="26" t="s">
        <v>32</v>
      </c>
      <c r="O324" s="35" t="s">
        <v>256</v>
      </c>
      <c r="P324" s="36" t="s">
        <v>257</v>
      </c>
      <c r="Q324" s="37" t="s">
        <v>289</v>
      </c>
      <c r="R324" s="20" t="s">
        <v>290</v>
      </c>
      <c r="S324" s="28">
        <v>796</v>
      </c>
      <c r="T324" s="30" t="s">
        <v>260</v>
      </c>
      <c r="U324" s="38">
        <v>2</v>
      </c>
      <c r="V324" s="39">
        <v>57357.09</v>
      </c>
      <c r="W324" s="77">
        <v>114714.18</v>
      </c>
      <c r="X324" s="77">
        <f t="shared" si="17"/>
        <v>128479.88160000001</v>
      </c>
      <c r="Y324" s="26" t="s">
        <v>293</v>
      </c>
      <c r="Z324" s="28">
        <v>2014</v>
      </c>
      <c r="AA324" s="100" t="s">
        <v>762</v>
      </c>
    </row>
    <row r="325" spans="1:27" ht="38.25" outlineLevel="2">
      <c r="A325" s="19" t="s">
        <v>867</v>
      </c>
      <c r="B325" s="20" t="s">
        <v>26</v>
      </c>
      <c r="C325" s="26" t="s">
        <v>868</v>
      </c>
      <c r="D325" s="34" t="s">
        <v>869</v>
      </c>
      <c r="E325" s="34"/>
      <c r="F325" s="34" t="s">
        <v>870</v>
      </c>
      <c r="G325" s="34"/>
      <c r="H325" s="20" t="s">
        <v>871</v>
      </c>
      <c r="I325" s="20" t="s">
        <v>872</v>
      </c>
      <c r="J325" s="26" t="s">
        <v>53</v>
      </c>
      <c r="K325" s="26">
        <v>45</v>
      </c>
      <c r="L325" s="19">
        <v>230000000</v>
      </c>
      <c r="M325" s="22" t="s">
        <v>27</v>
      </c>
      <c r="N325" s="26" t="s">
        <v>32</v>
      </c>
      <c r="O325" s="35" t="s">
        <v>256</v>
      </c>
      <c r="P325" s="36" t="s">
        <v>257</v>
      </c>
      <c r="Q325" s="37" t="s">
        <v>289</v>
      </c>
      <c r="R325" s="20" t="s">
        <v>290</v>
      </c>
      <c r="S325" s="28">
        <v>796</v>
      </c>
      <c r="T325" s="30" t="s">
        <v>260</v>
      </c>
      <c r="U325" s="38">
        <v>48</v>
      </c>
      <c r="V325" s="39">
        <v>35714.28</v>
      </c>
      <c r="W325" s="77">
        <v>1714285.44</v>
      </c>
      <c r="X325" s="77">
        <f t="shared" si="17"/>
        <v>1919999.6928000001</v>
      </c>
      <c r="Y325" s="26" t="s">
        <v>293</v>
      </c>
      <c r="Z325" s="28">
        <v>2014</v>
      </c>
      <c r="AA325" s="100" t="s">
        <v>762</v>
      </c>
    </row>
    <row r="326" spans="1:27" ht="51" outlineLevel="2">
      <c r="A326" s="19" t="s">
        <v>873</v>
      </c>
      <c r="B326" s="20" t="s">
        <v>26</v>
      </c>
      <c r="C326" s="26" t="s">
        <v>874</v>
      </c>
      <c r="D326" s="34" t="s">
        <v>875</v>
      </c>
      <c r="E326" s="34"/>
      <c r="F326" s="34" t="s">
        <v>876</v>
      </c>
      <c r="G326" s="34"/>
      <c r="H326" s="20" t="s">
        <v>877</v>
      </c>
      <c r="I326" s="20" t="s">
        <v>877</v>
      </c>
      <c r="J326" s="26" t="s">
        <v>53</v>
      </c>
      <c r="K326" s="26">
        <v>45</v>
      </c>
      <c r="L326" s="19">
        <v>230000000</v>
      </c>
      <c r="M326" s="22" t="s">
        <v>27</v>
      </c>
      <c r="N326" s="26" t="s">
        <v>32</v>
      </c>
      <c r="O326" s="35" t="s">
        <v>256</v>
      </c>
      <c r="P326" s="36" t="s">
        <v>257</v>
      </c>
      <c r="Q326" s="37" t="s">
        <v>289</v>
      </c>
      <c r="R326" s="20" t="s">
        <v>290</v>
      </c>
      <c r="S326" s="28">
        <v>796</v>
      </c>
      <c r="T326" s="30" t="s">
        <v>260</v>
      </c>
      <c r="U326" s="38">
        <v>3</v>
      </c>
      <c r="V326" s="39">
        <v>19508.919999999998</v>
      </c>
      <c r="W326" s="77">
        <v>58526.759999999995</v>
      </c>
      <c r="X326" s="77">
        <f t="shared" si="17"/>
        <v>65549.9712</v>
      </c>
      <c r="Y326" s="26" t="s">
        <v>293</v>
      </c>
      <c r="Z326" s="28">
        <v>2014</v>
      </c>
      <c r="AA326" s="100" t="s">
        <v>762</v>
      </c>
    </row>
    <row r="327" spans="1:27" ht="51" outlineLevel="2">
      <c r="A327" s="19" t="s">
        <v>878</v>
      </c>
      <c r="B327" s="20" t="s">
        <v>26</v>
      </c>
      <c r="C327" s="26" t="s">
        <v>874</v>
      </c>
      <c r="D327" s="34" t="s">
        <v>875</v>
      </c>
      <c r="E327" s="34"/>
      <c r="F327" s="34" t="s">
        <v>876</v>
      </c>
      <c r="G327" s="34"/>
      <c r="H327" s="20" t="s">
        <v>879</v>
      </c>
      <c r="I327" s="20" t="s">
        <v>879</v>
      </c>
      <c r="J327" s="26" t="s">
        <v>53</v>
      </c>
      <c r="K327" s="26">
        <v>45</v>
      </c>
      <c r="L327" s="19">
        <v>230000000</v>
      </c>
      <c r="M327" s="22" t="s">
        <v>27</v>
      </c>
      <c r="N327" s="26" t="s">
        <v>32</v>
      </c>
      <c r="O327" s="35" t="s">
        <v>256</v>
      </c>
      <c r="P327" s="36" t="s">
        <v>257</v>
      </c>
      <c r="Q327" s="37" t="s">
        <v>289</v>
      </c>
      <c r="R327" s="20" t="s">
        <v>290</v>
      </c>
      <c r="S327" s="28">
        <v>796</v>
      </c>
      <c r="T327" s="30" t="s">
        <v>260</v>
      </c>
      <c r="U327" s="38">
        <v>14.2</v>
      </c>
      <c r="V327" s="39">
        <v>15714.25</v>
      </c>
      <c r="W327" s="77">
        <v>223142.34999999998</v>
      </c>
      <c r="X327" s="77">
        <f t="shared" si="17"/>
        <v>249919.432</v>
      </c>
      <c r="Y327" s="26" t="s">
        <v>293</v>
      </c>
      <c r="Z327" s="28">
        <v>2014</v>
      </c>
      <c r="AA327" s="100" t="s">
        <v>762</v>
      </c>
    </row>
    <row r="328" spans="1:27" ht="38.25" outlineLevel="2">
      <c r="A328" s="19" t="s">
        <v>880</v>
      </c>
      <c r="B328" s="20" t="s">
        <v>26</v>
      </c>
      <c r="C328" s="26" t="s">
        <v>881</v>
      </c>
      <c r="D328" s="34" t="s">
        <v>882</v>
      </c>
      <c r="E328" s="34"/>
      <c r="F328" s="34" t="s">
        <v>883</v>
      </c>
      <c r="G328" s="34"/>
      <c r="H328" s="20" t="s">
        <v>884</v>
      </c>
      <c r="I328" s="20" t="s">
        <v>884</v>
      </c>
      <c r="J328" s="26" t="s">
        <v>53</v>
      </c>
      <c r="K328" s="26">
        <v>45</v>
      </c>
      <c r="L328" s="19">
        <v>230000000</v>
      </c>
      <c r="M328" s="22" t="s">
        <v>27</v>
      </c>
      <c r="N328" s="26" t="s">
        <v>32</v>
      </c>
      <c r="O328" s="35" t="s">
        <v>256</v>
      </c>
      <c r="P328" s="36" t="s">
        <v>257</v>
      </c>
      <c r="Q328" s="37" t="s">
        <v>289</v>
      </c>
      <c r="R328" s="20" t="s">
        <v>290</v>
      </c>
      <c r="S328" s="28" t="s">
        <v>291</v>
      </c>
      <c r="T328" s="30" t="s">
        <v>885</v>
      </c>
      <c r="U328" s="38">
        <v>2.8</v>
      </c>
      <c r="V328" s="39">
        <v>117793</v>
      </c>
      <c r="W328" s="77">
        <v>329820.39999999997</v>
      </c>
      <c r="X328" s="77">
        <f t="shared" si="17"/>
        <v>369398.848</v>
      </c>
      <c r="Y328" s="26" t="s">
        <v>293</v>
      </c>
      <c r="Z328" s="28">
        <v>2014</v>
      </c>
      <c r="AA328" s="100" t="s">
        <v>762</v>
      </c>
    </row>
    <row r="329" spans="1:27" ht="51" outlineLevel="2">
      <c r="A329" s="19" t="s">
        <v>886</v>
      </c>
      <c r="B329" s="20" t="s">
        <v>26</v>
      </c>
      <c r="C329" s="26" t="s">
        <v>887</v>
      </c>
      <c r="D329" s="34" t="s">
        <v>888</v>
      </c>
      <c r="E329" s="34"/>
      <c r="F329" s="34" t="s">
        <v>889</v>
      </c>
      <c r="G329" s="34"/>
      <c r="H329" s="20" t="s">
        <v>890</v>
      </c>
      <c r="I329" s="20" t="s">
        <v>891</v>
      </c>
      <c r="J329" s="26" t="s">
        <v>53</v>
      </c>
      <c r="K329" s="26">
        <v>45</v>
      </c>
      <c r="L329" s="19">
        <v>230000000</v>
      </c>
      <c r="M329" s="22" t="s">
        <v>27</v>
      </c>
      <c r="N329" s="26" t="s">
        <v>32</v>
      </c>
      <c r="O329" s="35" t="s">
        <v>256</v>
      </c>
      <c r="P329" s="36" t="s">
        <v>257</v>
      </c>
      <c r="Q329" s="37" t="s">
        <v>289</v>
      </c>
      <c r="R329" s="20" t="s">
        <v>290</v>
      </c>
      <c r="S329" s="28" t="s">
        <v>760</v>
      </c>
      <c r="T329" s="30" t="s">
        <v>761</v>
      </c>
      <c r="U329" s="38">
        <v>100</v>
      </c>
      <c r="V329" s="39">
        <v>86</v>
      </c>
      <c r="W329" s="77">
        <v>8600</v>
      </c>
      <c r="X329" s="77">
        <f t="shared" si="17"/>
        <v>9632.0000000000018</v>
      </c>
      <c r="Y329" s="26" t="s">
        <v>293</v>
      </c>
      <c r="Z329" s="28">
        <v>2014</v>
      </c>
      <c r="AA329" s="100" t="s">
        <v>762</v>
      </c>
    </row>
    <row r="330" spans="1:27" ht="38.25" outlineLevel="2">
      <c r="A330" s="19" t="s">
        <v>892</v>
      </c>
      <c r="B330" s="20" t="s">
        <v>26</v>
      </c>
      <c r="C330" s="26" t="s">
        <v>893</v>
      </c>
      <c r="D330" s="34" t="s">
        <v>882</v>
      </c>
      <c r="E330" s="34"/>
      <c r="F330" s="34" t="s">
        <v>894</v>
      </c>
      <c r="G330" s="34"/>
      <c r="H330" s="20" t="s">
        <v>895</v>
      </c>
      <c r="I330" s="20" t="s">
        <v>896</v>
      </c>
      <c r="J330" s="26" t="s">
        <v>53</v>
      </c>
      <c r="K330" s="26">
        <v>45</v>
      </c>
      <c r="L330" s="19">
        <v>230000000</v>
      </c>
      <c r="M330" s="22" t="s">
        <v>27</v>
      </c>
      <c r="N330" s="26" t="s">
        <v>32</v>
      </c>
      <c r="O330" s="35" t="s">
        <v>256</v>
      </c>
      <c r="P330" s="36" t="s">
        <v>257</v>
      </c>
      <c r="Q330" s="37" t="s">
        <v>289</v>
      </c>
      <c r="R330" s="20" t="s">
        <v>290</v>
      </c>
      <c r="S330" s="28" t="s">
        <v>291</v>
      </c>
      <c r="T330" s="30" t="s">
        <v>885</v>
      </c>
      <c r="U330" s="38">
        <v>9.9999999999999978E-2</v>
      </c>
      <c r="V330" s="39">
        <v>194687.48</v>
      </c>
      <c r="W330" s="77">
        <v>19468.747999999996</v>
      </c>
      <c r="X330" s="77">
        <f t="shared" si="17"/>
        <v>21804.997759999998</v>
      </c>
      <c r="Y330" s="26" t="s">
        <v>293</v>
      </c>
      <c r="Z330" s="28">
        <v>2014</v>
      </c>
      <c r="AA330" s="100" t="s">
        <v>762</v>
      </c>
    </row>
    <row r="331" spans="1:27" ht="38.25" outlineLevel="2">
      <c r="A331" s="19" t="s">
        <v>897</v>
      </c>
      <c r="B331" s="20" t="s">
        <v>26</v>
      </c>
      <c r="C331" s="26" t="s">
        <v>893</v>
      </c>
      <c r="D331" s="34" t="s">
        <v>882</v>
      </c>
      <c r="E331" s="34"/>
      <c r="F331" s="34" t="s">
        <v>894</v>
      </c>
      <c r="G331" s="34"/>
      <c r="H331" s="20" t="s">
        <v>898</v>
      </c>
      <c r="I331" s="20" t="s">
        <v>899</v>
      </c>
      <c r="J331" s="26" t="s">
        <v>53</v>
      </c>
      <c r="K331" s="26">
        <v>45</v>
      </c>
      <c r="L331" s="19">
        <v>230000000</v>
      </c>
      <c r="M331" s="22" t="s">
        <v>27</v>
      </c>
      <c r="N331" s="26" t="s">
        <v>32</v>
      </c>
      <c r="O331" s="35" t="s">
        <v>256</v>
      </c>
      <c r="P331" s="36" t="s">
        <v>257</v>
      </c>
      <c r="Q331" s="37" t="s">
        <v>289</v>
      </c>
      <c r="R331" s="20" t="s">
        <v>290</v>
      </c>
      <c r="S331" s="28" t="s">
        <v>291</v>
      </c>
      <c r="T331" s="30" t="s">
        <v>885</v>
      </c>
      <c r="U331" s="38">
        <v>0.1</v>
      </c>
      <c r="V331" s="39">
        <v>300675.89</v>
      </c>
      <c r="W331" s="77">
        <v>30067.589000000004</v>
      </c>
      <c r="X331" s="77">
        <f t="shared" si="17"/>
        <v>33675.699680000005</v>
      </c>
      <c r="Y331" s="26" t="s">
        <v>293</v>
      </c>
      <c r="Z331" s="28">
        <v>2014</v>
      </c>
      <c r="AA331" s="100" t="s">
        <v>762</v>
      </c>
    </row>
    <row r="332" spans="1:27" ht="38.25" outlineLevel="2">
      <c r="A332" s="19" t="s">
        <v>900</v>
      </c>
      <c r="B332" s="20" t="s">
        <v>26</v>
      </c>
      <c r="C332" s="26" t="s">
        <v>901</v>
      </c>
      <c r="D332" s="34" t="s">
        <v>882</v>
      </c>
      <c r="E332" s="34" t="s">
        <v>902</v>
      </c>
      <c r="F332" s="34" t="s">
        <v>903</v>
      </c>
      <c r="G332" s="34"/>
      <c r="H332" s="20" t="s">
        <v>904</v>
      </c>
      <c r="I332" s="20" t="s">
        <v>905</v>
      </c>
      <c r="J332" s="26" t="s">
        <v>53</v>
      </c>
      <c r="K332" s="26">
        <v>45</v>
      </c>
      <c r="L332" s="19">
        <v>230000000</v>
      </c>
      <c r="M332" s="22" t="s">
        <v>27</v>
      </c>
      <c r="N332" s="26" t="s">
        <v>32</v>
      </c>
      <c r="O332" s="35" t="s">
        <v>256</v>
      </c>
      <c r="P332" s="36" t="s">
        <v>257</v>
      </c>
      <c r="Q332" s="37" t="s">
        <v>289</v>
      </c>
      <c r="R332" s="20" t="s">
        <v>290</v>
      </c>
      <c r="S332" s="28" t="s">
        <v>291</v>
      </c>
      <c r="T332" s="30" t="s">
        <v>885</v>
      </c>
      <c r="U332" s="38">
        <v>0.1</v>
      </c>
      <c r="V332" s="39">
        <v>451715.69</v>
      </c>
      <c r="W332" s="77">
        <v>45171.569000000003</v>
      </c>
      <c r="X332" s="77">
        <f t="shared" si="17"/>
        <v>50592.157280000007</v>
      </c>
      <c r="Y332" s="26" t="s">
        <v>293</v>
      </c>
      <c r="Z332" s="28">
        <v>2014</v>
      </c>
      <c r="AA332" s="100" t="s">
        <v>762</v>
      </c>
    </row>
    <row r="333" spans="1:27" ht="38.25" outlineLevel="2">
      <c r="A333" s="19" t="s">
        <v>906</v>
      </c>
      <c r="B333" s="20" t="s">
        <v>26</v>
      </c>
      <c r="C333" s="26" t="s">
        <v>907</v>
      </c>
      <c r="D333" s="34" t="s">
        <v>882</v>
      </c>
      <c r="E333" s="34" t="s">
        <v>902</v>
      </c>
      <c r="F333" s="34" t="s">
        <v>908</v>
      </c>
      <c r="G333" s="34"/>
      <c r="H333" s="20" t="s">
        <v>909</v>
      </c>
      <c r="I333" s="20" t="s">
        <v>910</v>
      </c>
      <c r="J333" s="26" t="s">
        <v>53</v>
      </c>
      <c r="K333" s="26">
        <v>45</v>
      </c>
      <c r="L333" s="19">
        <v>230000000</v>
      </c>
      <c r="M333" s="22" t="s">
        <v>27</v>
      </c>
      <c r="N333" s="26" t="s">
        <v>32</v>
      </c>
      <c r="O333" s="35" t="s">
        <v>256</v>
      </c>
      <c r="P333" s="36" t="s">
        <v>257</v>
      </c>
      <c r="Q333" s="37" t="s">
        <v>289</v>
      </c>
      <c r="R333" s="20" t="s">
        <v>290</v>
      </c>
      <c r="S333" s="28" t="s">
        <v>291</v>
      </c>
      <c r="T333" s="30" t="s">
        <v>885</v>
      </c>
      <c r="U333" s="38">
        <v>0.05</v>
      </c>
      <c r="V333" s="39">
        <v>660864.56000000006</v>
      </c>
      <c r="W333" s="77">
        <v>33043.228000000003</v>
      </c>
      <c r="X333" s="77">
        <f t="shared" si="17"/>
        <v>37008.415360000006</v>
      </c>
      <c r="Y333" s="26" t="s">
        <v>293</v>
      </c>
      <c r="Z333" s="28">
        <v>2014</v>
      </c>
      <c r="AA333" s="100" t="s">
        <v>762</v>
      </c>
    </row>
    <row r="334" spans="1:27" ht="38.25" outlineLevel="2">
      <c r="A334" s="19" t="s">
        <v>911</v>
      </c>
      <c r="B334" s="20" t="s">
        <v>26</v>
      </c>
      <c r="C334" s="26" t="s">
        <v>912</v>
      </c>
      <c r="D334" s="34" t="s">
        <v>882</v>
      </c>
      <c r="E334" s="34" t="s">
        <v>902</v>
      </c>
      <c r="F334" s="34" t="s">
        <v>913</v>
      </c>
      <c r="G334" s="34"/>
      <c r="H334" s="20" t="s">
        <v>914</v>
      </c>
      <c r="I334" s="20" t="s">
        <v>915</v>
      </c>
      <c r="J334" s="26" t="s">
        <v>53</v>
      </c>
      <c r="K334" s="26">
        <v>45</v>
      </c>
      <c r="L334" s="19">
        <v>230000000</v>
      </c>
      <c r="M334" s="22" t="s">
        <v>27</v>
      </c>
      <c r="N334" s="26" t="s">
        <v>32</v>
      </c>
      <c r="O334" s="35" t="s">
        <v>256</v>
      </c>
      <c r="P334" s="36" t="s">
        <v>257</v>
      </c>
      <c r="Q334" s="37" t="s">
        <v>289</v>
      </c>
      <c r="R334" s="20" t="s">
        <v>290</v>
      </c>
      <c r="S334" s="28" t="s">
        <v>291</v>
      </c>
      <c r="T334" s="30" t="s">
        <v>885</v>
      </c>
      <c r="U334" s="38">
        <v>0.02</v>
      </c>
      <c r="V334" s="39">
        <v>907840.08</v>
      </c>
      <c r="W334" s="77">
        <v>18156.801599999999</v>
      </c>
      <c r="X334" s="77">
        <f t="shared" si="17"/>
        <v>20335.617792000001</v>
      </c>
      <c r="Y334" s="26" t="s">
        <v>293</v>
      </c>
      <c r="Z334" s="28">
        <v>2014</v>
      </c>
      <c r="AA334" s="100" t="s">
        <v>762</v>
      </c>
    </row>
    <row r="335" spans="1:27" ht="38.25" outlineLevel="2">
      <c r="A335" s="19" t="s">
        <v>916</v>
      </c>
      <c r="B335" s="20" t="s">
        <v>26</v>
      </c>
      <c r="C335" s="26" t="s">
        <v>917</v>
      </c>
      <c r="D335" s="34" t="s">
        <v>882</v>
      </c>
      <c r="E335" s="34" t="s">
        <v>902</v>
      </c>
      <c r="F335" s="34" t="s">
        <v>918</v>
      </c>
      <c r="G335" s="34"/>
      <c r="H335" s="20" t="s">
        <v>919</v>
      </c>
      <c r="I335" s="20" t="s">
        <v>920</v>
      </c>
      <c r="J335" s="26" t="s">
        <v>53</v>
      </c>
      <c r="K335" s="26">
        <v>45</v>
      </c>
      <c r="L335" s="19">
        <v>230000000</v>
      </c>
      <c r="M335" s="22" t="s">
        <v>27</v>
      </c>
      <c r="N335" s="26" t="s">
        <v>32</v>
      </c>
      <c r="O335" s="35" t="s">
        <v>256</v>
      </c>
      <c r="P335" s="36" t="s">
        <v>257</v>
      </c>
      <c r="Q335" s="37" t="s">
        <v>289</v>
      </c>
      <c r="R335" s="20" t="s">
        <v>290</v>
      </c>
      <c r="S335" s="28" t="s">
        <v>291</v>
      </c>
      <c r="T335" s="30" t="s">
        <v>885</v>
      </c>
      <c r="U335" s="38">
        <v>0.02</v>
      </c>
      <c r="V335" s="39">
        <v>1262917.01</v>
      </c>
      <c r="W335" s="77">
        <v>25258.340200000002</v>
      </c>
      <c r="X335" s="77">
        <f t="shared" si="17"/>
        <v>28289.341024000005</v>
      </c>
      <c r="Y335" s="26" t="s">
        <v>293</v>
      </c>
      <c r="Z335" s="28">
        <v>2014</v>
      </c>
      <c r="AA335" s="100" t="s">
        <v>762</v>
      </c>
    </row>
    <row r="336" spans="1:27" ht="38.25" outlineLevel="2">
      <c r="A336" s="19" t="s">
        <v>921</v>
      </c>
      <c r="B336" s="20" t="s">
        <v>26</v>
      </c>
      <c r="C336" s="26" t="s">
        <v>922</v>
      </c>
      <c r="D336" s="34" t="s">
        <v>923</v>
      </c>
      <c r="E336" s="34"/>
      <c r="F336" s="34" t="s">
        <v>924</v>
      </c>
      <c r="G336" s="34"/>
      <c r="H336" s="20" t="s">
        <v>925</v>
      </c>
      <c r="I336" s="20" t="s">
        <v>926</v>
      </c>
      <c r="J336" s="26" t="s">
        <v>53</v>
      </c>
      <c r="K336" s="26">
        <v>45</v>
      </c>
      <c r="L336" s="19">
        <v>230000000</v>
      </c>
      <c r="M336" s="22" t="s">
        <v>27</v>
      </c>
      <c r="N336" s="26" t="s">
        <v>32</v>
      </c>
      <c r="O336" s="35" t="s">
        <v>256</v>
      </c>
      <c r="P336" s="36" t="s">
        <v>257</v>
      </c>
      <c r="Q336" s="37" t="s">
        <v>289</v>
      </c>
      <c r="R336" s="20" t="s">
        <v>290</v>
      </c>
      <c r="S336" s="28">
        <v>168</v>
      </c>
      <c r="T336" s="30" t="s">
        <v>927</v>
      </c>
      <c r="U336" s="38">
        <v>8.1999999999999993</v>
      </c>
      <c r="V336" s="39">
        <v>114950</v>
      </c>
      <c r="W336" s="77">
        <v>942589.99999999988</v>
      </c>
      <c r="X336" s="77">
        <f t="shared" si="17"/>
        <v>1055700.8</v>
      </c>
      <c r="Y336" s="26" t="s">
        <v>293</v>
      </c>
      <c r="Z336" s="28">
        <v>2014</v>
      </c>
      <c r="AA336" s="100" t="s">
        <v>762</v>
      </c>
    </row>
    <row r="337" spans="1:27" ht="51" outlineLevel="2">
      <c r="A337" s="19" t="s">
        <v>928</v>
      </c>
      <c r="B337" s="20" t="s">
        <v>26</v>
      </c>
      <c r="C337" s="26" t="s">
        <v>929</v>
      </c>
      <c r="D337" s="34" t="s">
        <v>888</v>
      </c>
      <c r="E337" s="34"/>
      <c r="F337" s="34" t="s">
        <v>930</v>
      </c>
      <c r="G337" s="34"/>
      <c r="H337" s="20" t="s">
        <v>931</v>
      </c>
      <c r="I337" s="20" t="s">
        <v>932</v>
      </c>
      <c r="J337" s="26" t="s">
        <v>53</v>
      </c>
      <c r="K337" s="26">
        <v>45</v>
      </c>
      <c r="L337" s="19">
        <v>230000000</v>
      </c>
      <c r="M337" s="22" t="s">
        <v>27</v>
      </c>
      <c r="N337" s="26" t="s">
        <v>32</v>
      </c>
      <c r="O337" s="35" t="s">
        <v>256</v>
      </c>
      <c r="P337" s="36" t="s">
        <v>257</v>
      </c>
      <c r="Q337" s="37" t="s">
        <v>289</v>
      </c>
      <c r="R337" s="20" t="s">
        <v>290</v>
      </c>
      <c r="S337" s="28" t="s">
        <v>760</v>
      </c>
      <c r="T337" s="30" t="s">
        <v>761</v>
      </c>
      <c r="U337" s="38">
        <v>50</v>
      </c>
      <c r="V337" s="39">
        <v>2053.5700000000002</v>
      </c>
      <c r="W337" s="77">
        <v>102678.50000000001</v>
      </c>
      <c r="X337" s="77">
        <f t="shared" si="17"/>
        <v>114999.92000000003</v>
      </c>
      <c r="Y337" s="26" t="s">
        <v>293</v>
      </c>
      <c r="Z337" s="28">
        <v>2014</v>
      </c>
      <c r="AA337" s="100" t="s">
        <v>762</v>
      </c>
    </row>
    <row r="338" spans="1:27" ht="51" outlineLevel="2">
      <c r="A338" s="19" t="s">
        <v>933</v>
      </c>
      <c r="B338" s="20" t="s">
        <v>26</v>
      </c>
      <c r="C338" s="26" t="s">
        <v>929</v>
      </c>
      <c r="D338" s="34" t="s">
        <v>888</v>
      </c>
      <c r="E338" s="34"/>
      <c r="F338" s="34" t="s">
        <v>930</v>
      </c>
      <c r="G338" s="34"/>
      <c r="H338" s="20" t="s">
        <v>934</v>
      </c>
      <c r="I338" s="20" t="s">
        <v>935</v>
      </c>
      <c r="J338" s="26" t="s">
        <v>53</v>
      </c>
      <c r="K338" s="26">
        <v>45</v>
      </c>
      <c r="L338" s="19">
        <v>230000000</v>
      </c>
      <c r="M338" s="22" t="s">
        <v>27</v>
      </c>
      <c r="N338" s="26" t="s">
        <v>32</v>
      </c>
      <c r="O338" s="35" t="s">
        <v>256</v>
      </c>
      <c r="P338" s="36" t="s">
        <v>257</v>
      </c>
      <c r="Q338" s="37" t="s">
        <v>289</v>
      </c>
      <c r="R338" s="20" t="s">
        <v>290</v>
      </c>
      <c r="S338" s="28" t="s">
        <v>760</v>
      </c>
      <c r="T338" s="30" t="s">
        <v>761</v>
      </c>
      <c r="U338" s="38">
        <v>50</v>
      </c>
      <c r="V338" s="39">
        <v>2053.5700000000002</v>
      </c>
      <c r="W338" s="77">
        <v>102678.50000000001</v>
      </c>
      <c r="X338" s="77">
        <f t="shared" si="17"/>
        <v>114999.92000000003</v>
      </c>
      <c r="Y338" s="26" t="s">
        <v>293</v>
      </c>
      <c r="Z338" s="28">
        <v>2014</v>
      </c>
      <c r="AA338" s="100" t="s">
        <v>762</v>
      </c>
    </row>
    <row r="339" spans="1:27" ht="51" outlineLevel="2">
      <c r="A339" s="19" t="s">
        <v>936</v>
      </c>
      <c r="B339" s="20" t="s">
        <v>26</v>
      </c>
      <c r="C339" s="26" t="s">
        <v>929</v>
      </c>
      <c r="D339" s="34" t="s">
        <v>888</v>
      </c>
      <c r="E339" s="34"/>
      <c r="F339" s="34" t="s">
        <v>930</v>
      </c>
      <c r="G339" s="34"/>
      <c r="H339" s="20" t="s">
        <v>937</v>
      </c>
      <c r="I339" s="20" t="s">
        <v>938</v>
      </c>
      <c r="J339" s="26" t="s">
        <v>53</v>
      </c>
      <c r="K339" s="26">
        <v>45</v>
      </c>
      <c r="L339" s="19">
        <v>230000000</v>
      </c>
      <c r="M339" s="22" t="s">
        <v>27</v>
      </c>
      <c r="N339" s="26" t="s">
        <v>32</v>
      </c>
      <c r="O339" s="35" t="s">
        <v>256</v>
      </c>
      <c r="P339" s="36" t="s">
        <v>257</v>
      </c>
      <c r="Q339" s="37" t="s">
        <v>289</v>
      </c>
      <c r="R339" s="20" t="s">
        <v>290</v>
      </c>
      <c r="S339" s="28" t="s">
        <v>760</v>
      </c>
      <c r="T339" s="30" t="s">
        <v>761</v>
      </c>
      <c r="U339" s="38">
        <v>50</v>
      </c>
      <c r="V339" s="39">
        <v>2053.5700000000002</v>
      </c>
      <c r="W339" s="77">
        <v>102678.50000000001</v>
      </c>
      <c r="X339" s="77">
        <f t="shared" si="17"/>
        <v>114999.92000000003</v>
      </c>
      <c r="Y339" s="26" t="s">
        <v>293</v>
      </c>
      <c r="Z339" s="28">
        <v>2014</v>
      </c>
      <c r="AA339" s="100" t="s">
        <v>762</v>
      </c>
    </row>
    <row r="340" spans="1:27" ht="38.25" outlineLevel="2">
      <c r="A340" s="19" t="s">
        <v>939</v>
      </c>
      <c r="B340" s="20" t="s">
        <v>26</v>
      </c>
      <c r="C340" s="26" t="s">
        <v>940</v>
      </c>
      <c r="D340" s="34" t="s">
        <v>941</v>
      </c>
      <c r="E340" s="34"/>
      <c r="F340" s="34" t="s">
        <v>942</v>
      </c>
      <c r="G340" s="34"/>
      <c r="H340" s="20" t="s">
        <v>943</v>
      </c>
      <c r="I340" s="20" t="s">
        <v>944</v>
      </c>
      <c r="J340" s="26" t="s">
        <v>53</v>
      </c>
      <c r="K340" s="26">
        <v>45</v>
      </c>
      <c r="L340" s="19">
        <v>230000000</v>
      </c>
      <c r="M340" s="22" t="s">
        <v>27</v>
      </c>
      <c r="N340" s="26" t="s">
        <v>32</v>
      </c>
      <c r="O340" s="35" t="s">
        <v>256</v>
      </c>
      <c r="P340" s="36" t="s">
        <v>257</v>
      </c>
      <c r="Q340" s="37" t="s">
        <v>289</v>
      </c>
      <c r="R340" s="20" t="s">
        <v>290</v>
      </c>
      <c r="S340" s="28">
        <v>168</v>
      </c>
      <c r="T340" s="30" t="s">
        <v>927</v>
      </c>
      <c r="U340" s="38">
        <v>3.2989999999999999</v>
      </c>
      <c r="V340" s="39">
        <v>299892.84999999998</v>
      </c>
      <c r="W340" s="77">
        <v>989346.51214999985</v>
      </c>
      <c r="X340" s="77">
        <f t="shared" si="17"/>
        <v>1108068.0936079999</v>
      </c>
      <c r="Y340" s="26" t="s">
        <v>293</v>
      </c>
      <c r="Z340" s="28">
        <v>2014</v>
      </c>
      <c r="AA340" s="100" t="s">
        <v>762</v>
      </c>
    </row>
    <row r="341" spans="1:27" ht="38.25" outlineLevel="2">
      <c r="A341" s="19" t="s">
        <v>945</v>
      </c>
      <c r="B341" s="20" t="s">
        <v>26</v>
      </c>
      <c r="C341" s="26" t="s">
        <v>946</v>
      </c>
      <c r="D341" s="34" t="s">
        <v>947</v>
      </c>
      <c r="E341" s="34"/>
      <c r="F341" s="34" t="s">
        <v>948</v>
      </c>
      <c r="G341" s="34"/>
      <c r="H341" s="20" t="s">
        <v>949</v>
      </c>
      <c r="I341" s="20" t="s">
        <v>950</v>
      </c>
      <c r="J341" s="26" t="s">
        <v>53</v>
      </c>
      <c r="K341" s="26">
        <v>45</v>
      </c>
      <c r="L341" s="19">
        <v>230000000</v>
      </c>
      <c r="M341" s="22" t="s">
        <v>27</v>
      </c>
      <c r="N341" s="26" t="s">
        <v>32</v>
      </c>
      <c r="O341" s="35" t="s">
        <v>256</v>
      </c>
      <c r="P341" s="36" t="s">
        <v>257</v>
      </c>
      <c r="Q341" s="37" t="s">
        <v>289</v>
      </c>
      <c r="R341" s="20" t="s">
        <v>290</v>
      </c>
      <c r="S341" s="28">
        <v>168</v>
      </c>
      <c r="T341" s="30" t="s">
        <v>927</v>
      </c>
      <c r="U341" s="38">
        <v>3.2090000000000001</v>
      </c>
      <c r="V341" s="39">
        <v>79850</v>
      </c>
      <c r="W341" s="77">
        <v>256238.65</v>
      </c>
      <c r="X341" s="77">
        <f t="shared" si="17"/>
        <v>286987.288</v>
      </c>
      <c r="Y341" s="26" t="s">
        <v>293</v>
      </c>
      <c r="Z341" s="28">
        <v>2014</v>
      </c>
      <c r="AA341" s="100" t="s">
        <v>762</v>
      </c>
    </row>
    <row r="342" spans="1:27" ht="38.25" outlineLevel="2">
      <c r="A342" s="19" t="s">
        <v>951</v>
      </c>
      <c r="B342" s="20" t="s">
        <v>26</v>
      </c>
      <c r="C342" s="26" t="s">
        <v>952</v>
      </c>
      <c r="D342" s="34" t="s">
        <v>953</v>
      </c>
      <c r="E342" s="34"/>
      <c r="F342" s="34" t="s">
        <v>954</v>
      </c>
      <c r="G342" s="34"/>
      <c r="H342" s="20" t="s">
        <v>955</v>
      </c>
      <c r="I342" s="20" t="s">
        <v>956</v>
      </c>
      <c r="J342" s="26" t="s">
        <v>53</v>
      </c>
      <c r="K342" s="26">
        <v>45</v>
      </c>
      <c r="L342" s="19">
        <v>230000000</v>
      </c>
      <c r="M342" s="22" t="s">
        <v>27</v>
      </c>
      <c r="N342" s="26" t="s">
        <v>32</v>
      </c>
      <c r="O342" s="35" t="s">
        <v>256</v>
      </c>
      <c r="P342" s="36" t="s">
        <v>257</v>
      </c>
      <c r="Q342" s="37" t="s">
        <v>289</v>
      </c>
      <c r="R342" s="20" t="s">
        <v>290</v>
      </c>
      <c r="S342" s="28">
        <v>839</v>
      </c>
      <c r="T342" s="30" t="s">
        <v>340</v>
      </c>
      <c r="U342" s="38">
        <v>141</v>
      </c>
      <c r="V342" s="39">
        <v>31250</v>
      </c>
      <c r="W342" s="77">
        <v>4406250</v>
      </c>
      <c r="X342" s="77">
        <f t="shared" si="17"/>
        <v>4935000.0000000009</v>
      </c>
      <c r="Y342" s="26" t="s">
        <v>293</v>
      </c>
      <c r="Z342" s="28">
        <v>2014</v>
      </c>
      <c r="AA342" s="100" t="s">
        <v>762</v>
      </c>
    </row>
    <row r="343" spans="1:27" ht="38.25" outlineLevel="2">
      <c r="A343" s="19" t="s">
        <v>957</v>
      </c>
      <c r="B343" s="20" t="s">
        <v>26</v>
      </c>
      <c r="C343" s="26" t="s">
        <v>958</v>
      </c>
      <c r="D343" s="34" t="s">
        <v>959</v>
      </c>
      <c r="E343" s="34"/>
      <c r="F343" s="34" t="s">
        <v>960</v>
      </c>
      <c r="G343" s="34"/>
      <c r="H343" s="20" t="s">
        <v>961</v>
      </c>
      <c r="I343" s="20" t="s">
        <v>962</v>
      </c>
      <c r="J343" s="26" t="s">
        <v>53</v>
      </c>
      <c r="K343" s="26">
        <v>45</v>
      </c>
      <c r="L343" s="19">
        <v>230000000</v>
      </c>
      <c r="M343" s="22" t="s">
        <v>27</v>
      </c>
      <c r="N343" s="26" t="s">
        <v>32</v>
      </c>
      <c r="O343" s="35" t="s">
        <v>256</v>
      </c>
      <c r="P343" s="36" t="s">
        <v>257</v>
      </c>
      <c r="Q343" s="37" t="s">
        <v>289</v>
      </c>
      <c r="R343" s="20" t="s">
        <v>290</v>
      </c>
      <c r="S343" s="28">
        <v>796</v>
      </c>
      <c r="T343" s="30" t="s">
        <v>260</v>
      </c>
      <c r="U343" s="38">
        <v>12</v>
      </c>
      <c r="V343" s="39">
        <v>7509.82</v>
      </c>
      <c r="W343" s="77">
        <v>90117.84</v>
      </c>
      <c r="X343" s="77">
        <f t="shared" si="17"/>
        <v>100931.9808</v>
      </c>
      <c r="Y343" s="26" t="s">
        <v>293</v>
      </c>
      <c r="Z343" s="28">
        <v>2014</v>
      </c>
      <c r="AA343" s="100" t="s">
        <v>762</v>
      </c>
    </row>
    <row r="344" spans="1:27" ht="38.25" outlineLevel="2">
      <c r="A344" s="19" t="s">
        <v>963</v>
      </c>
      <c r="B344" s="20" t="s">
        <v>26</v>
      </c>
      <c r="C344" s="26" t="s">
        <v>964</v>
      </c>
      <c r="D344" s="34" t="s">
        <v>965</v>
      </c>
      <c r="E344" s="34" t="s">
        <v>966</v>
      </c>
      <c r="F344" s="34" t="s">
        <v>967</v>
      </c>
      <c r="G344" s="34"/>
      <c r="H344" s="20" t="s">
        <v>968</v>
      </c>
      <c r="I344" s="20" t="s">
        <v>969</v>
      </c>
      <c r="J344" s="26" t="s">
        <v>53</v>
      </c>
      <c r="K344" s="26">
        <v>45</v>
      </c>
      <c r="L344" s="19">
        <v>230000000</v>
      </c>
      <c r="M344" s="22" t="s">
        <v>27</v>
      </c>
      <c r="N344" s="26" t="s">
        <v>32</v>
      </c>
      <c r="O344" s="35" t="s">
        <v>256</v>
      </c>
      <c r="P344" s="36" t="s">
        <v>257</v>
      </c>
      <c r="Q344" s="37" t="s">
        <v>289</v>
      </c>
      <c r="R344" s="20" t="s">
        <v>290</v>
      </c>
      <c r="S344" s="28">
        <v>796</v>
      </c>
      <c r="T344" s="30" t="s">
        <v>260</v>
      </c>
      <c r="U344" s="38">
        <v>11</v>
      </c>
      <c r="V344" s="39">
        <v>4334</v>
      </c>
      <c r="W344" s="77">
        <v>47674</v>
      </c>
      <c r="X344" s="77">
        <f t="shared" si="17"/>
        <v>53394.880000000005</v>
      </c>
      <c r="Y344" s="26" t="s">
        <v>293</v>
      </c>
      <c r="Z344" s="28">
        <v>2014</v>
      </c>
      <c r="AA344" s="100" t="s">
        <v>762</v>
      </c>
    </row>
    <row r="345" spans="1:27" ht="38.25" outlineLevel="2">
      <c r="A345" s="19" t="s">
        <v>970</v>
      </c>
      <c r="B345" s="20" t="s">
        <v>26</v>
      </c>
      <c r="C345" s="26" t="s">
        <v>971</v>
      </c>
      <c r="D345" s="34" t="s">
        <v>972</v>
      </c>
      <c r="E345" s="34"/>
      <c r="F345" s="34" t="s">
        <v>973</v>
      </c>
      <c r="G345" s="34"/>
      <c r="H345" s="20" t="s">
        <v>974</v>
      </c>
      <c r="I345" s="20" t="s">
        <v>975</v>
      </c>
      <c r="J345" s="26" t="s">
        <v>53</v>
      </c>
      <c r="K345" s="26">
        <v>45</v>
      </c>
      <c r="L345" s="19">
        <v>230000000</v>
      </c>
      <c r="M345" s="22" t="s">
        <v>27</v>
      </c>
      <c r="N345" s="26" t="s">
        <v>32</v>
      </c>
      <c r="O345" s="35" t="s">
        <v>256</v>
      </c>
      <c r="P345" s="36" t="s">
        <v>257</v>
      </c>
      <c r="Q345" s="37" t="s">
        <v>289</v>
      </c>
      <c r="R345" s="20" t="s">
        <v>290</v>
      </c>
      <c r="S345" s="28">
        <v>796</v>
      </c>
      <c r="T345" s="30" t="s">
        <v>260</v>
      </c>
      <c r="U345" s="38">
        <v>20</v>
      </c>
      <c r="V345" s="39">
        <v>706.25</v>
      </c>
      <c r="W345" s="77">
        <v>14125</v>
      </c>
      <c r="X345" s="77">
        <f t="shared" si="17"/>
        <v>15820.000000000002</v>
      </c>
      <c r="Y345" s="26" t="s">
        <v>293</v>
      </c>
      <c r="Z345" s="28">
        <v>2014</v>
      </c>
      <c r="AA345" s="100" t="s">
        <v>762</v>
      </c>
    </row>
    <row r="346" spans="1:27" ht="38.25" outlineLevel="2">
      <c r="A346" s="19" t="s">
        <v>976</v>
      </c>
      <c r="B346" s="20" t="s">
        <v>26</v>
      </c>
      <c r="C346" s="26" t="s">
        <v>977</v>
      </c>
      <c r="D346" s="34" t="s">
        <v>978</v>
      </c>
      <c r="E346" s="34" t="s">
        <v>979</v>
      </c>
      <c r="F346" s="34" t="s">
        <v>980</v>
      </c>
      <c r="G346" s="34"/>
      <c r="H346" s="20" t="s">
        <v>981</v>
      </c>
      <c r="I346" s="20" t="s">
        <v>982</v>
      </c>
      <c r="J346" s="26" t="s">
        <v>53</v>
      </c>
      <c r="K346" s="26">
        <v>45</v>
      </c>
      <c r="L346" s="19">
        <v>230000000</v>
      </c>
      <c r="M346" s="22" t="s">
        <v>27</v>
      </c>
      <c r="N346" s="26" t="s">
        <v>32</v>
      </c>
      <c r="O346" s="35" t="s">
        <v>256</v>
      </c>
      <c r="P346" s="36" t="s">
        <v>257</v>
      </c>
      <c r="Q346" s="37" t="s">
        <v>289</v>
      </c>
      <c r="R346" s="20" t="s">
        <v>290</v>
      </c>
      <c r="S346" s="28">
        <v>736</v>
      </c>
      <c r="T346" s="30" t="s">
        <v>983</v>
      </c>
      <c r="U346" s="38">
        <v>30</v>
      </c>
      <c r="V346" s="39">
        <v>15000</v>
      </c>
      <c r="W346" s="77">
        <v>450000</v>
      </c>
      <c r="X346" s="77">
        <f t="shared" si="17"/>
        <v>504000.00000000006</v>
      </c>
      <c r="Y346" s="26" t="s">
        <v>293</v>
      </c>
      <c r="Z346" s="28">
        <v>2014</v>
      </c>
      <c r="AA346" s="100" t="s">
        <v>762</v>
      </c>
    </row>
    <row r="347" spans="1:27" ht="38.25" outlineLevel="2">
      <c r="A347" s="19" t="s">
        <v>984</v>
      </c>
      <c r="B347" s="20" t="s">
        <v>26</v>
      </c>
      <c r="C347" s="26" t="s">
        <v>985</v>
      </c>
      <c r="D347" s="34" t="s">
        <v>986</v>
      </c>
      <c r="E347" s="34"/>
      <c r="F347" s="34" t="s">
        <v>973</v>
      </c>
      <c r="G347" s="34"/>
      <c r="H347" s="20" t="s">
        <v>987</v>
      </c>
      <c r="I347" s="20" t="s">
        <v>988</v>
      </c>
      <c r="J347" s="26" t="s">
        <v>53</v>
      </c>
      <c r="K347" s="26">
        <v>45</v>
      </c>
      <c r="L347" s="19">
        <v>230000000</v>
      </c>
      <c r="M347" s="22" t="s">
        <v>27</v>
      </c>
      <c r="N347" s="26" t="s">
        <v>32</v>
      </c>
      <c r="O347" s="35" t="s">
        <v>256</v>
      </c>
      <c r="P347" s="36" t="s">
        <v>257</v>
      </c>
      <c r="Q347" s="37" t="s">
        <v>289</v>
      </c>
      <c r="R347" s="20" t="s">
        <v>290</v>
      </c>
      <c r="S347" s="28">
        <v>796</v>
      </c>
      <c r="T347" s="30" t="s">
        <v>260</v>
      </c>
      <c r="U347" s="38">
        <v>7</v>
      </c>
      <c r="V347" s="39">
        <v>37879.46</v>
      </c>
      <c r="W347" s="77">
        <v>265156.21999999997</v>
      </c>
      <c r="X347" s="77">
        <f t="shared" si="17"/>
        <v>296974.96639999998</v>
      </c>
      <c r="Y347" s="26" t="s">
        <v>293</v>
      </c>
      <c r="Z347" s="28">
        <v>2014</v>
      </c>
      <c r="AA347" s="100" t="s">
        <v>762</v>
      </c>
    </row>
    <row r="348" spans="1:27" ht="38.25" outlineLevel="2">
      <c r="A348" s="19" t="s">
        <v>989</v>
      </c>
      <c r="B348" s="20" t="s">
        <v>26</v>
      </c>
      <c r="C348" s="26" t="s">
        <v>990</v>
      </c>
      <c r="D348" s="34" t="s">
        <v>991</v>
      </c>
      <c r="E348" s="34" t="s">
        <v>992</v>
      </c>
      <c r="F348" s="34" t="s">
        <v>993</v>
      </c>
      <c r="G348" s="34"/>
      <c r="H348" s="20" t="s">
        <v>994</v>
      </c>
      <c r="I348" s="20" t="s">
        <v>995</v>
      </c>
      <c r="J348" s="26" t="s">
        <v>53</v>
      </c>
      <c r="K348" s="26">
        <v>45</v>
      </c>
      <c r="L348" s="19">
        <v>230000000</v>
      </c>
      <c r="M348" s="22" t="s">
        <v>27</v>
      </c>
      <c r="N348" s="26" t="s">
        <v>32</v>
      </c>
      <c r="O348" s="35" t="s">
        <v>256</v>
      </c>
      <c r="P348" s="36" t="s">
        <v>257</v>
      </c>
      <c r="Q348" s="37" t="s">
        <v>289</v>
      </c>
      <c r="R348" s="20" t="s">
        <v>290</v>
      </c>
      <c r="S348" s="28">
        <v>796</v>
      </c>
      <c r="T348" s="30" t="s">
        <v>260</v>
      </c>
      <c r="U348" s="38">
        <v>15</v>
      </c>
      <c r="V348" s="39">
        <v>1040</v>
      </c>
      <c r="W348" s="77">
        <v>15600</v>
      </c>
      <c r="X348" s="77">
        <f t="shared" si="17"/>
        <v>17472</v>
      </c>
      <c r="Y348" s="26" t="s">
        <v>293</v>
      </c>
      <c r="Z348" s="28">
        <v>2014</v>
      </c>
      <c r="AA348" s="100" t="s">
        <v>762</v>
      </c>
    </row>
    <row r="349" spans="1:27" ht="38.25" outlineLevel="2">
      <c r="A349" s="19" t="s">
        <v>996</v>
      </c>
      <c r="B349" s="20" t="s">
        <v>26</v>
      </c>
      <c r="C349" s="26" t="s">
        <v>997</v>
      </c>
      <c r="D349" s="34" t="s">
        <v>998</v>
      </c>
      <c r="E349" s="34"/>
      <c r="F349" s="34" t="s">
        <v>973</v>
      </c>
      <c r="G349" s="34"/>
      <c r="H349" s="20" t="s">
        <v>999</v>
      </c>
      <c r="I349" s="20" t="s">
        <v>1000</v>
      </c>
      <c r="J349" s="26" t="s">
        <v>53</v>
      </c>
      <c r="K349" s="26">
        <v>45</v>
      </c>
      <c r="L349" s="19">
        <v>230000000</v>
      </c>
      <c r="M349" s="22" t="s">
        <v>27</v>
      </c>
      <c r="N349" s="26" t="s">
        <v>32</v>
      </c>
      <c r="O349" s="35" t="s">
        <v>256</v>
      </c>
      <c r="P349" s="36" t="s">
        <v>257</v>
      </c>
      <c r="Q349" s="37" t="s">
        <v>289</v>
      </c>
      <c r="R349" s="20" t="s">
        <v>290</v>
      </c>
      <c r="S349" s="28">
        <v>796</v>
      </c>
      <c r="T349" s="30" t="s">
        <v>260</v>
      </c>
      <c r="U349" s="38">
        <v>20</v>
      </c>
      <c r="V349" s="39">
        <v>1992.18</v>
      </c>
      <c r="W349" s="77">
        <v>39843.599999999999</v>
      </c>
      <c r="X349" s="77">
        <f t="shared" si="17"/>
        <v>44624.832000000002</v>
      </c>
      <c r="Y349" s="26" t="s">
        <v>293</v>
      </c>
      <c r="Z349" s="28">
        <v>2014</v>
      </c>
      <c r="AA349" s="100" t="s">
        <v>762</v>
      </c>
    </row>
    <row r="350" spans="1:27" ht="38.25" outlineLevel="2">
      <c r="A350" s="19" t="s">
        <v>1001</v>
      </c>
      <c r="B350" s="20" t="s">
        <v>26</v>
      </c>
      <c r="C350" s="26" t="s">
        <v>1002</v>
      </c>
      <c r="D350" s="34" t="s">
        <v>1003</v>
      </c>
      <c r="E350" s="34" t="s">
        <v>1004</v>
      </c>
      <c r="F350" s="34" t="s">
        <v>1005</v>
      </c>
      <c r="G350" s="34"/>
      <c r="H350" s="20" t="s">
        <v>1006</v>
      </c>
      <c r="I350" s="20" t="s">
        <v>1006</v>
      </c>
      <c r="J350" s="26" t="s">
        <v>53</v>
      </c>
      <c r="K350" s="26">
        <v>45</v>
      </c>
      <c r="L350" s="19">
        <v>230000000</v>
      </c>
      <c r="M350" s="22" t="s">
        <v>27</v>
      </c>
      <c r="N350" s="26" t="s">
        <v>32</v>
      </c>
      <c r="O350" s="35" t="s">
        <v>256</v>
      </c>
      <c r="P350" s="36" t="s">
        <v>257</v>
      </c>
      <c r="Q350" s="37" t="s">
        <v>289</v>
      </c>
      <c r="R350" s="20" t="s">
        <v>290</v>
      </c>
      <c r="S350" s="28">
        <v>796</v>
      </c>
      <c r="T350" s="30" t="s">
        <v>260</v>
      </c>
      <c r="U350" s="38">
        <v>54</v>
      </c>
      <c r="V350" s="39">
        <v>13225.89</v>
      </c>
      <c r="W350" s="77">
        <v>714198.05999999994</v>
      </c>
      <c r="X350" s="77">
        <f t="shared" si="17"/>
        <v>799901.82720000006</v>
      </c>
      <c r="Y350" s="26" t="s">
        <v>293</v>
      </c>
      <c r="Z350" s="28">
        <v>2014</v>
      </c>
      <c r="AA350" s="100" t="s">
        <v>762</v>
      </c>
    </row>
    <row r="351" spans="1:27" ht="38.25" outlineLevel="2">
      <c r="A351" s="19" t="s">
        <v>1007</v>
      </c>
      <c r="B351" s="20" t="s">
        <v>26</v>
      </c>
      <c r="C351" s="26" t="s">
        <v>1008</v>
      </c>
      <c r="D351" s="34" t="s">
        <v>1009</v>
      </c>
      <c r="E351" s="34" t="s">
        <v>1010</v>
      </c>
      <c r="F351" s="34" t="s">
        <v>1011</v>
      </c>
      <c r="G351" s="34"/>
      <c r="H351" s="20" t="s">
        <v>1012</v>
      </c>
      <c r="I351" s="20" t="s">
        <v>1013</v>
      </c>
      <c r="J351" s="26" t="s">
        <v>53</v>
      </c>
      <c r="K351" s="26">
        <v>45</v>
      </c>
      <c r="L351" s="19">
        <v>230000000</v>
      </c>
      <c r="M351" s="22" t="s">
        <v>27</v>
      </c>
      <c r="N351" s="26" t="s">
        <v>32</v>
      </c>
      <c r="O351" s="35" t="s">
        <v>256</v>
      </c>
      <c r="P351" s="36" t="s">
        <v>257</v>
      </c>
      <c r="Q351" s="37" t="s">
        <v>289</v>
      </c>
      <c r="R351" s="20" t="s">
        <v>290</v>
      </c>
      <c r="S351" s="28">
        <v>796</v>
      </c>
      <c r="T351" s="30" t="s">
        <v>260</v>
      </c>
      <c r="U351" s="38">
        <v>506</v>
      </c>
      <c r="V351" s="39">
        <v>1908.03</v>
      </c>
      <c r="W351" s="77">
        <v>965463.17999999993</v>
      </c>
      <c r="X351" s="77">
        <f t="shared" si="17"/>
        <v>1081318.7616000001</v>
      </c>
      <c r="Y351" s="26" t="s">
        <v>293</v>
      </c>
      <c r="Z351" s="28">
        <v>2014</v>
      </c>
      <c r="AA351" s="100" t="s">
        <v>762</v>
      </c>
    </row>
    <row r="352" spans="1:27" ht="38.25" outlineLevel="2">
      <c r="A352" s="19" t="s">
        <v>1014</v>
      </c>
      <c r="B352" s="20" t="s">
        <v>26</v>
      </c>
      <c r="C352" s="26" t="s">
        <v>1015</v>
      </c>
      <c r="D352" s="34" t="s">
        <v>1016</v>
      </c>
      <c r="E352" s="34" t="s">
        <v>1017</v>
      </c>
      <c r="F352" s="34" t="s">
        <v>1018</v>
      </c>
      <c r="G352" s="34"/>
      <c r="H352" s="20" t="s">
        <v>1018</v>
      </c>
      <c r="I352" s="20" t="s">
        <v>1019</v>
      </c>
      <c r="J352" s="26" t="s">
        <v>53</v>
      </c>
      <c r="K352" s="26">
        <v>45</v>
      </c>
      <c r="L352" s="19">
        <v>230000000</v>
      </c>
      <c r="M352" s="22" t="s">
        <v>27</v>
      </c>
      <c r="N352" s="26" t="s">
        <v>32</v>
      </c>
      <c r="O352" s="35" t="s">
        <v>256</v>
      </c>
      <c r="P352" s="36" t="s">
        <v>257</v>
      </c>
      <c r="Q352" s="37" t="s">
        <v>289</v>
      </c>
      <c r="R352" s="20" t="s">
        <v>290</v>
      </c>
      <c r="S352" s="28">
        <v>796</v>
      </c>
      <c r="T352" s="30" t="s">
        <v>260</v>
      </c>
      <c r="U352" s="38">
        <v>6</v>
      </c>
      <c r="V352" s="39">
        <v>2250</v>
      </c>
      <c r="W352" s="77">
        <v>13500</v>
      </c>
      <c r="X352" s="77">
        <f t="shared" si="17"/>
        <v>15120.000000000002</v>
      </c>
      <c r="Y352" s="26" t="s">
        <v>293</v>
      </c>
      <c r="Z352" s="28">
        <v>2014</v>
      </c>
      <c r="AA352" s="100" t="s">
        <v>762</v>
      </c>
    </row>
    <row r="353" spans="1:27" ht="38.25" outlineLevel="2">
      <c r="A353" s="19" t="s">
        <v>1020</v>
      </c>
      <c r="B353" s="20" t="s">
        <v>26</v>
      </c>
      <c r="C353" s="26" t="s">
        <v>964</v>
      </c>
      <c r="D353" s="34" t="s">
        <v>965</v>
      </c>
      <c r="E353" s="34" t="s">
        <v>966</v>
      </c>
      <c r="F353" s="34" t="s">
        <v>967</v>
      </c>
      <c r="G353" s="34"/>
      <c r="H353" s="20" t="s">
        <v>1021</v>
      </c>
      <c r="I353" s="20" t="s">
        <v>1022</v>
      </c>
      <c r="J353" s="26" t="s">
        <v>53</v>
      </c>
      <c r="K353" s="26">
        <v>45</v>
      </c>
      <c r="L353" s="19">
        <v>230000000</v>
      </c>
      <c r="M353" s="22" t="s">
        <v>27</v>
      </c>
      <c r="N353" s="26" t="s">
        <v>32</v>
      </c>
      <c r="O353" s="35" t="s">
        <v>256</v>
      </c>
      <c r="P353" s="36" t="s">
        <v>257</v>
      </c>
      <c r="Q353" s="37" t="s">
        <v>289</v>
      </c>
      <c r="R353" s="20" t="s">
        <v>290</v>
      </c>
      <c r="S353" s="28">
        <v>796</v>
      </c>
      <c r="T353" s="30" t="s">
        <v>260</v>
      </c>
      <c r="U353" s="38">
        <v>20</v>
      </c>
      <c r="V353" s="39">
        <v>16470</v>
      </c>
      <c r="W353" s="77">
        <v>329400</v>
      </c>
      <c r="X353" s="77">
        <f t="shared" si="17"/>
        <v>368928.00000000006</v>
      </c>
      <c r="Y353" s="26" t="s">
        <v>293</v>
      </c>
      <c r="Z353" s="28">
        <v>2014</v>
      </c>
      <c r="AA353" s="100" t="s">
        <v>762</v>
      </c>
    </row>
    <row r="354" spans="1:27" ht="38.25" outlineLevel="2">
      <c r="A354" s="19" t="s">
        <v>1023</v>
      </c>
      <c r="B354" s="20" t="s">
        <v>26</v>
      </c>
      <c r="C354" s="26" t="s">
        <v>990</v>
      </c>
      <c r="D354" s="34" t="s">
        <v>991</v>
      </c>
      <c r="E354" s="34" t="s">
        <v>992</v>
      </c>
      <c r="F354" s="34" t="s">
        <v>993</v>
      </c>
      <c r="G354" s="34"/>
      <c r="H354" s="20" t="s">
        <v>1024</v>
      </c>
      <c r="I354" s="20" t="s">
        <v>995</v>
      </c>
      <c r="J354" s="26" t="s">
        <v>53</v>
      </c>
      <c r="K354" s="26">
        <v>45</v>
      </c>
      <c r="L354" s="19">
        <v>230000000</v>
      </c>
      <c r="M354" s="22" t="s">
        <v>27</v>
      </c>
      <c r="N354" s="26" t="s">
        <v>32</v>
      </c>
      <c r="O354" s="35" t="s">
        <v>256</v>
      </c>
      <c r="P354" s="36" t="s">
        <v>257</v>
      </c>
      <c r="Q354" s="37" t="s">
        <v>289</v>
      </c>
      <c r="R354" s="20" t="s">
        <v>290</v>
      </c>
      <c r="S354" s="28">
        <v>796</v>
      </c>
      <c r="T354" s="30" t="s">
        <v>260</v>
      </c>
      <c r="U354" s="38">
        <v>15</v>
      </c>
      <c r="V354" s="39">
        <v>1040</v>
      </c>
      <c r="W354" s="77">
        <v>15600</v>
      </c>
      <c r="X354" s="77">
        <f t="shared" si="17"/>
        <v>17472</v>
      </c>
      <c r="Y354" s="26" t="s">
        <v>293</v>
      </c>
      <c r="Z354" s="28">
        <v>2014</v>
      </c>
      <c r="AA354" s="100" t="s">
        <v>762</v>
      </c>
    </row>
    <row r="355" spans="1:27" ht="38.25" outlineLevel="2">
      <c r="A355" s="19" t="s">
        <v>1025</v>
      </c>
      <c r="B355" s="20" t="s">
        <v>26</v>
      </c>
      <c r="C355" s="26" t="s">
        <v>990</v>
      </c>
      <c r="D355" s="34" t="s">
        <v>991</v>
      </c>
      <c r="E355" s="34" t="s">
        <v>992</v>
      </c>
      <c r="F355" s="34" t="s">
        <v>993</v>
      </c>
      <c r="G355" s="34"/>
      <c r="H355" s="20" t="s">
        <v>1026</v>
      </c>
      <c r="I355" s="20" t="s">
        <v>995</v>
      </c>
      <c r="J355" s="26" t="s">
        <v>53</v>
      </c>
      <c r="K355" s="26">
        <v>45</v>
      </c>
      <c r="L355" s="19">
        <v>230000000</v>
      </c>
      <c r="M355" s="22" t="s">
        <v>27</v>
      </c>
      <c r="N355" s="26" t="s">
        <v>32</v>
      </c>
      <c r="O355" s="35" t="s">
        <v>256</v>
      </c>
      <c r="P355" s="36" t="s">
        <v>257</v>
      </c>
      <c r="Q355" s="37" t="s">
        <v>289</v>
      </c>
      <c r="R355" s="20" t="s">
        <v>290</v>
      </c>
      <c r="S355" s="28">
        <v>796</v>
      </c>
      <c r="T355" s="30" t="s">
        <v>260</v>
      </c>
      <c r="U355" s="38">
        <v>5</v>
      </c>
      <c r="V355" s="39">
        <v>104</v>
      </c>
      <c r="W355" s="77">
        <v>520</v>
      </c>
      <c r="X355" s="77">
        <f t="shared" si="17"/>
        <v>582.40000000000009</v>
      </c>
      <c r="Y355" s="26" t="s">
        <v>293</v>
      </c>
      <c r="Z355" s="28">
        <v>2014</v>
      </c>
      <c r="AA355" s="100" t="s">
        <v>762</v>
      </c>
    </row>
    <row r="356" spans="1:27" ht="38.25" outlineLevel="2">
      <c r="A356" s="19" t="s">
        <v>1027</v>
      </c>
      <c r="B356" s="20" t="s">
        <v>26</v>
      </c>
      <c r="C356" s="26" t="s">
        <v>1028</v>
      </c>
      <c r="D356" s="34" t="s">
        <v>1029</v>
      </c>
      <c r="E356" s="34" t="s">
        <v>1030</v>
      </c>
      <c r="F356" s="34" t="s">
        <v>1031</v>
      </c>
      <c r="G356" s="34"/>
      <c r="H356" s="20" t="s">
        <v>1032</v>
      </c>
      <c r="I356" s="20" t="s">
        <v>1033</v>
      </c>
      <c r="J356" s="26" t="s">
        <v>53</v>
      </c>
      <c r="K356" s="26">
        <v>45</v>
      </c>
      <c r="L356" s="19">
        <v>230000000</v>
      </c>
      <c r="M356" s="22" t="s">
        <v>27</v>
      </c>
      <c r="N356" s="26" t="s">
        <v>32</v>
      </c>
      <c r="O356" s="35" t="s">
        <v>256</v>
      </c>
      <c r="P356" s="36" t="s">
        <v>257</v>
      </c>
      <c r="Q356" s="37" t="s">
        <v>289</v>
      </c>
      <c r="R356" s="20" t="s">
        <v>290</v>
      </c>
      <c r="S356" s="28">
        <v>796</v>
      </c>
      <c r="T356" s="30" t="s">
        <v>260</v>
      </c>
      <c r="U356" s="38">
        <v>30</v>
      </c>
      <c r="V356" s="39">
        <v>3684</v>
      </c>
      <c r="W356" s="77">
        <v>110520</v>
      </c>
      <c r="X356" s="77">
        <f t="shared" si="17"/>
        <v>123782.40000000001</v>
      </c>
      <c r="Y356" s="26" t="s">
        <v>293</v>
      </c>
      <c r="Z356" s="28">
        <v>2014</v>
      </c>
      <c r="AA356" s="100" t="s">
        <v>762</v>
      </c>
    </row>
    <row r="357" spans="1:27" ht="38.25" outlineLevel="2">
      <c r="A357" s="19" t="s">
        <v>1034</v>
      </c>
      <c r="B357" s="20" t="s">
        <v>26</v>
      </c>
      <c r="C357" s="26" t="s">
        <v>1028</v>
      </c>
      <c r="D357" s="34" t="s">
        <v>1029</v>
      </c>
      <c r="E357" s="34" t="s">
        <v>1030</v>
      </c>
      <c r="F357" s="34" t="s">
        <v>1031</v>
      </c>
      <c r="G357" s="34"/>
      <c r="H357" s="20" t="s">
        <v>1035</v>
      </c>
      <c r="I357" s="20" t="s">
        <v>1033</v>
      </c>
      <c r="J357" s="26" t="s">
        <v>53</v>
      </c>
      <c r="K357" s="26">
        <v>45</v>
      </c>
      <c r="L357" s="19">
        <v>230000000</v>
      </c>
      <c r="M357" s="22" t="s">
        <v>27</v>
      </c>
      <c r="N357" s="26" t="s">
        <v>32</v>
      </c>
      <c r="O357" s="35" t="s">
        <v>256</v>
      </c>
      <c r="P357" s="36" t="s">
        <v>257</v>
      </c>
      <c r="Q357" s="37" t="s">
        <v>289</v>
      </c>
      <c r="R357" s="20" t="s">
        <v>290</v>
      </c>
      <c r="S357" s="28">
        <v>796</v>
      </c>
      <c r="T357" s="30" t="s">
        <v>260</v>
      </c>
      <c r="U357" s="38">
        <v>30</v>
      </c>
      <c r="V357" s="39">
        <v>3684</v>
      </c>
      <c r="W357" s="77">
        <v>110520</v>
      </c>
      <c r="X357" s="77">
        <f t="shared" si="17"/>
        <v>123782.40000000001</v>
      </c>
      <c r="Y357" s="26" t="s">
        <v>293</v>
      </c>
      <c r="Z357" s="28">
        <v>2014</v>
      </c>
      <c r="AA357" s="100" t="s">
        <v>762</v>
      </c>
    </row>
    <row r="358" spans="1:27" ht="38.25" outlineLevel="2">
      <c r="A358" s="19" t="s">
        <v>1036</v>
      </c>
      <c r="B358" s="20" t="s">
        <v>26</v>
      </c>
      <c r="C358" s="26" t="s">
        <v>1028</v>
      </c>
      <c r="D358" s="34" t="s">
        <v>1029</v>
      </c>
      <c r="E358" s="34" t="s">
        <v>1030</v>
      </c>
      <c r="F358" s="34" t="s">
        <v>1031</v>
      </c>
      <c r="G358" s="34"/>
      <c r="H358" s="20" t="s">
        <v>1037</v>
      </c>
      <c r="I358" s="20" t="s">
        <v>1033</v>
      </c>
      <c r="J358" s="26" t="s">
        <v>53</v>
      </c>
      <c r="K358" s="26">
        <v>45</v>
      </c>
      <c r="L358" s="19">
        <v>230000000</v>
      </c>
      <c r="M358" s="22" t="s">
        <v>27</v>
      </c>
      <c r="N358" s="26" t="s">
        <v>32</v>
      </c>
      <c r="O358" s="35" t="s">
        <v>256</v>
      </c>
      <c r="P358" s="36" t="s">
        <v>257</v>
      </c>
      <c r="Q358" s="37" t="s">
        <v>289</v>
      </c>
      <c r="R358" s="20" t="s">
        <v>290</v>
      </c>
      <c r="S358" s="28">
        <v>796</v>
      </c>
      <c r="T358" s="30" t="s">
        <v>260</v>
      </c>
      <c r="U358" s="38">
        <v>30</v>
      </c>
      <c r="V358" s="39">
        <v>3684</v>
      </c>
      <c r="W358" s="77">
        <v>110520</v>
      </c>
      <c r="X358" s="77">
        <f t="shared" si="17"/>
        <v>123782.40000000001</v>
      </c>
      <c r="Y358" s="26" t="s">
        <v>293</v>
      </c>
      <c r="Z358" s="28">
        <v>2014</v>
      </c>
      <c r="AA358" s="100" t="s">
        <v>762</v>
      </c>
    </row>
    <row r="359" spans="1:27" ht="38.25" outlineLevel="2">
      <c r="A359" s="19" t="s">
        <v>1038</v>
      </c>
      <c r="B359" s="20" t="s">
        <v>26</v>
      </c>
      <c r="C359" s="26" t="s">
        <v>1039</v>
      </c>
      <c r="D359" s="34" t="s">
        <v>1040</v>
      </c>
      <c r="E359" s="34" t="s">
        <v>1041</v>
      </c>
      <c r="F359" s="34" t="s">
        <v>1042</v>
      </c>
      <c r="G359" s="34" t="s">
        <v>1043</v>
      </c>
      <c r="H359" s="20" t="s">
        <v>1044</v>
      </c>
      <c r="I359" s="20" t="s">
        <v>1045</v>
      </c>
      <c r="J359" s="26" t="s">
        <v>53</v>
      </c>
      <c r="K359" s="26">
        <v>45</v>
      </c>
      <c r="L359" s="19">
        <v>230000000</v>
      </c>
      <c r="M359" s="22" t="s">
        <v>27</v>
      </c>
      <c r="N359" s="26" t="s">
        <v>32</v>
      </c>
      <c r="O359" s="35" t="s">
        <v>256</v>
      </c>
      <c r="P359" s="36" t="s">
        <v>257</v>
      </c>
      <c r="Q359" s="37" t="s">
        <v>289</v>
      </c>
      <c r="R359" s="20" t="s">
        <v>290</v>
      </c>
      <c r="S359" s="28">
        <v>166</v>
      </c>
      <c r="T359" s="30" t="s">
        <v>1046</v>
      </c>
      <c r="U359" s="38">
        <v>3.2</v>
      </c>
      <c r="V359" s="39">
        <v>226410</v>
      </c>
      <c r="W359" s="77">
        <v>724512</v>
      </c>
      <c r="X359" s="77">
        <f t="shared" si="17"/>
        <v>811453.44000000006</v>
      </c>
      <c r="Y359" s="26" t="s">
        <v>293</v>
      </c>
      <c r="Z359" s="28">
        <v>2014</v>
      </c>
      <c r="AA359" s="100" t="s">
        <v>762</v>
      </c>
    </row>
    <row r="360" spans="1:27" ht="51" outlineLevel="2">
      <c r="A360" s="19" t="s">
        <v>1047</v>
      </c>
      <c r="B360" s="20" t="s">
        <v>26</v>
      </c>
      <c r="C360" s="26" t="s">
        <v>1048</v>
      </c>
      <c r="D360" s="34" t="s">
        <v>1049</v>
      </c>
      <c r="E360" s="34" t="s">
        <v>1050</v>
      </c>
      <c r="F360" s="34" t="s">
        <v>1051</v>
      </c>
      <c r="G360" s="34"/>
      <c r="H360" s="20" t="s">
        <v>1052</v>
      </c>
      <c r="I360" s="20" t="s">
        <v>1052</v>
      </c>
      <c r="J360" s="26" t="s">
        <v>53</v>
      </c>
      <c r="K360" s="26">
        <v>45</v>
      </c>
      <c r="L360" s="19">
        <v>230000000</v>
      </c>
      <c r="M360" s="22" t="s">
        <v>27</v>
      </c>
      <c r="N360" s="26" t="s">
        <v>32</v>
      </c>
      <c r="O360" s="35" t="s">
        <v>256</v>
      </c>
      <c r="P360" s="36" t="s">
        <v>257</v>
      </c>
      <c r="Q360" s="37" t="s">
        <v>289</v>
      </c>
      <c r="R360" s="20" t="s">
        <v>290</v>
      </c>
      <c r="S360" s="28">
        <v>839</v>
      </c>
      <c r="T360" s="30" t="s">
        <v>340</v>
      </c>
      <c r="U360" s="38">
        <v>30</v>
      </c>
      <c r="V360" s="39">
        <v>8325</v>
      </c>
      <c r="W360" s="77">
        <v>249750</v>
      </c>
      <c r="X360" s="77">
        <f t="shared" ref="X360:X417" si="18">W360*1.12</f>
        <v>279720</v>
      </c>
      <c r="Y360" s="26" t="s">
        <v>293</v>
      </c>
      <c r="Z360" s="28">
        <v>2014</v>
      </c>
      <c r="AA360" s="100" t="s">
        <v>762</v>
      </c>
    </row>
    <row r="361" spans="1:27" ht="51" outlineLevel="2">
      <c r="A361" s="19" t="s">
        <v>1053</v>
      </c>
      <c r="B361" s="20" t="s">
        <v>26</v>
      </c>
      <c r="C361" s="26" t="s">
        <v>1054</v>
      </c>
      <c r="D361" s="34" t="s">
        <v>1055</v>
      </c>
      <c r="E361" s="34" t="s">
        <v>1056</v>
      </c>
      <c r="F361" s="34" t="s">
        <v>1057</v>
      </c>
      <c r="G361" s="34" t="s">
        <v>1058</v>
      </c>
      <c r="H361" s="20" t="s">
        <v>1059</v>
      </c>
      <c r="I361" s="20" t="s">
        <v>1060</v>
      </c>
      <c r="J361" s="26" t="s">
        <v>53</v>
      </c>
      <c r="K361" s="26">
        <v>45</v>
      </c>
      <c r="L361" s="19">
        <v>230000000</v>
      </c>
      <c r="M361" s="22" t="s">
        <v>27</v>
      </c>
      <c r="N361" s="26" t="s">
        <v>32</v>
      </c>
      <c r="O361" s="35" t="s">
        <v>256</v>
      </c>
      <c r="P361" s="36" t="s">
        <v>257</v>
      </c>
      <c r="Q361" s="37" t="s">
        <v>289</v>
      </c>
      <c r="R361" s="20" t="s">
        <v>290</v>
      </c>
      <c r="S361" s="28">
        <v>796</v>
      </c>
      <c r="T361" s="30" t="s">
        <v>426</v>
      </c>
      <c r="U361" s="38">
        <v>13</v>
      </c>
      <c r="V361" s="39">
        <v>18750</v>
      </c>
      <c r="W361" s="77">
        <v>243750</v>
      </c>
      <c r="X361" s="77">
        <f t="shared" si="18"/>
        <v>273000</v>
      </c>
      <c r="Y361" s="26" t="s">
        <v>293</v>
      </c>
      <c r="Z361" s="28">
        <v>2014</v>
      </c>
      <c r="AA361" s="100" t="s">
        <v>762</v>
      </c>
    </row>
    <row r="362" spans="1:27" ht="51" outlineLevel="2">
      <c r="A362" s="19" t="s">
        <v>1061</v>
      </c>
      <c r="B362" s="20" t="s">
        <v>26</v>
      </c>
      <c r="C362" s="26" t="s">
        <v>1054</v>
      </c>
      <c r="D362" s="34" t="s">
        <v>1055</v>
      </c>
      <c r="E362" s="34" t="s">
        <v>1056</v>
      </c>
      <c r="F362" s="34" t="s">
        <v>1057</v>
      </c>
      <c r="G362" s="34" t="s">
        <v>1058</v>
      </c>
      <c r="H362" s="20" t="s">
        <v>1062</v>
      </c>
      <c r="I362" s="20" t="s">
        <v>1063</v>
      </c>
      <c r="J362" s="26" t="s">
        <v>53</v>
      </c>
      <c r="K362" s="26">
        <v>45</v>
      </c>
      <c r="L362" s="19">
        <v>230000000</v>
      </c>
      <c r="M362" s="22" t="s">
        <v>27</v>
      </c>
      <c r="N362" s="26" t="s">
        <v>32</v>
      </c>
      <c r="O362" s="35" t="s">
        <v>256</v>
      </c>
      <c r="P362" s="36" t="s">
        <v>257</v>
      </c>
      <c r="Q362" s="37" t="s">
        <v>289</v>
      </c>
      <c r="R362" s="20" t="s">
        <v>290</v>
      </c>
      <c r="S362" s="28">
        <v>796</v>
      </c>
      <c r="T362" s="30" t="s">
        <v>426</v>
      </c>
      <c r="U362" s="38">
        <v>13</v>
      </c>
      <c r="V362" s="39">
        <v>23214.28</v>
      </c>
      <c r="W362" s="77">
        <v>301785.64</v>
      </c>
      <c r="X362" s="77">
        <f t="shared" si="18"/>
        <v>337999.91680000006</v>
      </c>
      <c r="Y362" s="26" t="s">
        <v>293</v>
      </c>
      <c r="Z362" s="28">
        <v>2014</v>
      </c>
      <c r="AA362" s="100" t="s">
        <v>762</v>
      </c>
    </row>
    <row r="363" spans="1:27" ht="38.25" outlineLevel="2">
      <c r="A363" s="19" t="s">
        <v>1064</v>
      </c>
      <c r="B363" s="20" t="s">
        <v>26</v>
      </c>
      <c r="C363" s="26" t="s">
        <v>1065</v>
      </c>
      <c r="D363" s="34" t="s">
        <v>1066</v>
      </c>
      <c r="E363" s="34" t="s">
        <v>1067</v>
      </c>
      <c r="F363" s="34" t="s">
        <v>1068</v>
      </c>
      <c r="G363" s="34"/>
      <c r="H363" s="20" t="s">
        <v>1069</v>
      </c>
      <c r="I363" s="20" t="s">
        <v>1069</v>
      </c>
      <c r="J363" s="26" t="s">
        <v>53</v>
      </c>
      <c r="K363" s="26">
        <v>45</v>
      </c>
      <c r="L363" s="19">
        <v>230000000</v>
      </c>
      <c r="M363" s="22" t="s">
        <v>27</v>
      </c>
      <c r="N363" s="26" t="s">
        <v>32</v>
      </c>
      <c r="O363" s="35" t="s">
        <v>256</v>
      </c>
      <c r="P363" s="36" t="s">
        <v>257</v>
      </c>
      <c r="Q363" s="37" t="s">
        <v>289</v>
      </c>
      <c r="R363" s="20" t="s">
        <v>290</v>
      </c>
      <c r="S363" s="28">
        <v>839</v>
      </c>
      <c r="T363" s="30" t="s">
        <v>340</v>
      </c>
      <c r="U363" s="38">
        <v>20</v>
      </c>
      <c r="V363" s="39">
        <v>7142.85</v>
      </c>
      <c r="W363" s="77">
        <v>142857</v>
      </c>
      <c r="X363" s="77">
        <f t="shared" si="18"/>
        <v>159999.84000000003</v>
      </c>
      <c r="Y363" s="26" t="s">
        <v>293</v>
      </c>
      <c r="Z363" s="28">
        <v>2014</v>
      </c>
      <c r="AA363" s="100" t="s">
        <v>762</v>
      </c>
    </row>
    <row r="364" spans="1:27" ht="38.25" outlineLevel="2">
      <c r="A364" s="19" t="s">
        <v>1070</v>
      </c>
      <c r="B364" s="20" t="s">
        <v>26</v>
      </c>
      <c r="C364" s="26" t="s">
        <v>1071</v>
      </c>
      <c r="D364" s="34" t="s">
        <v>1072</v>
      </c>
      <c r="E364" s="34"/>
      <c r="F364" s="34" t="s">
        <v>1073</v>
      </c>
      <c r="G364" s="34"/>
      <c r="H364" s="20" t="s">
        <v>1074</v>
      </c>
      <c r="I364" s="20" t="s">
        <v>1075</v>
      </c>
      <c r="J364" s="26" t="s">
        <v>53</v>
      </c>
      <c r="K364" s="26">
        <v>45</v>
      </c>
      <c r="L364" s="19">
        <v>230000000</v>
      </c>
      <c r="M364" s="22" t="s">
        <v>27</v>
      </c>
      <c r="N364" s="26" t="s">
        <v>32</v>
      </c>
      <c r="O364" s="35" t="s">
        <v>256</v>
      </c>
      <c r="P364" s="36" t="s">
        <v>257</v>
      </c>
      <c r="Q364" s="37" t="s">
        <v>289</v>
      </c>
      <c r="R364" s="20" t="s">
        <v>290</v>
      </c>
      <c r="S364" s="28">
        <v>796</v>
      </c>
      <c r="T364" s="30" t="s">
        <v>260</v>
      </c>
      <c r="U364" s="38">
        <v>215</v>
      </c>
      <c r="V364" s="39">
        <v>1321.42</v>
      </c>
      <c r="W364" s="77">
        <v>284105.3</v>
      </c>
      <c r="X364" s="77">
        <f t="shared" si="18"/>
        <v>318197.93600000005</v>
      </c>
      <c r="Y364" s="26" t="s">
        <v>293</v>
      </c>
      <c r="Z364" s="28">
        <v>2014</v>
      </c>
      <c r="AA364" s="100" t="s">
        <v>762</v>
      </c>
    </row>
    <row r="365" spans="1:27" ht="38.25" outlineLevel="2">
      <c r="A365" s="19" t="s">
        <v>1076</v>
      </c>
      <c r="B365" s="20" t="s">
        <v>26</v>
      </c>
      <c r="C365" s="26" t="s">
        <v>1077</v>
      </c>
      <c r="D365" s="34" t="s">
        <v>1078</v>
      </c>
      <c r="E365" s="34" t="s">
        <v>1079</v>
      </c>
      <c r="F365" s="34" t="s">
        <v>1080</v>
      </c>
      <c r="G365" s="34" t="s">
        <v>1081</v>
      </c>
      <c r="H365" s="20" t="s">
        <v>1082</v>
      </c>
      <c r="I365" s="20" t="s">
        <v>1083</v>
      </c>
      <c r="J365" s="26" t="s">
        <v>53</v>
      </c>
      <c r="K365" s="26">
        <v>45</v>
      </c>
      <c r="L365" s="19">
        <v>230000000</v>
      </c>
      <c r="M365" s="22" t="s">
        <v>27</v>
      </c>
      <c r="N365" s="26" t="s">
        <v>32</v>
      </c>
      <c r="O365" s="35" t="s">
        <v>256</v>
      </c>
      <c r="P365" s="36" t="s">
        <v>257</v>
      </c>
      <c r="Q365" s="37" t="s">
        <v>289</v>
      </c>
      <c r="R365" s="20" t="s">
        <v>290</v>
      </c>
      <c r="S365" s="28">
        <v>168</v>
      </c>
      <c r="T365" s="30" t="s">
        <v>1084</v>
      </c>
      <c r="U365" s="38">
        <v>160</v>
      </c>
      <c r="V365" s="39">
        <v>633.61</v>
      </c>
      <c r="W365" s="77">
        <v>101377.60000000001</v>
      </c>
      <c r="X365" s="77">
        <f t="shared" si="18"/>
        <v>113542.91200000001</v>
      </c>
      <c r="Y365" s="26" t="s">
        <v>293</v>
      </c>
      <c r="Z365" s="28">
        <v>2014</v>
      </c>
      <c r="AA365" s="100" t="s">
        <v>762</v>
      </c>
    </row>
    <row r="366" spans="1:27" ht="38.25" outlineLevel="2">
      <c r="A366" s="19" t="s">
        <v>1085</v>
      </c>
      <c r="B366" s="20" t="s">
        <v>26</v>
      </c>
      <c r="C366" s="26" t="s">
        <v>1086</v>
      </c>
      <c r="D366" s="34" t="s">
        <v>1087</v>
      </c>
      <c r="E366" s="34" t="s">
        <v>1088</v>
      </c>
      <c r="F366" s="34" t="s">
        <v>1089</v>
      </c>
      <c r="G366" s="34"/>
      <c r="H366" s="20" t="s">
        <v>1090</v>
      </c>
      <c r="I366" s="20" t="s">
        <v>1091</v>
      </c>
      <c r="J366" s="26" t="s">
        <v>53</v>
      </c>
      <c r="K366" s="26">
        <v>45</v>
      </c>
      <c r="L366" s="19">
        <v>230000000</v>
      </c>
      <c r="M366" s="22" t="s">
        <v>27</v>
      </c>
      <c r="N366" s="26" t="s">
        <v>32</v>
      </c>
      <c r="O366" s="35" t="s">
        <v>256</v>
      </c>
      <c r="P366" s="36" t="s">
        <v>257</v>
      </c>
      <c r="Q366" s="37" t="s">
        <v>289</v>
      </c>
      <c r="R366" s="20" t="s">
        <v>290</v>
      </c>
      <c r="S366" s="28">
        <v>715</v>
      </c>
      <c r="T366" s="30" t="s">
        <v>1092</v>
      </c>
      <c r="U366" s="38">
        <v>2662</v>
      </c>
      <c r="V366" s="39">
        <v>429.46</v>
      </c>
      <c r="W366" s="77">
        <v>1143222.52</v>
      </c>
      <c r="X366" s="77">
        <f t="shared" si="18"/>
        <v>1280409.2224000001</v>
      </c>
      <c r="Y366" s="26" t="s">
        <v>293</v>
      </c>
      <c r="Z366" s="28">
        <v>2014</v>
      </c>
      <c r="AA366" s="100" t="s">
        <v>762</v>
      </c>
    </row>
    <row r="367" spans="1:27" ht="38.25" outlineLevel="2">
      <c r="A367" s="19" t="s">
        <v>1093</v>
      </c>
      <c r="B367" s="20" t="s">
        <v>26</v>
      </c>
      <c r="C367" s="26" t="s">
        <v>1094</v>
      </c>
      <c r="D367" s="34" t="s">
        <v>1078</v>
      </c>
      <c r="E367" s="34"/>
      <c r="F367" s="34" t="s">
        <v>1095</v>
      </c>
      <c r="G367" s="34"/>
      <c r="H367" s="20" t="s">
        <v>1096</v>
      </c>
      <c r="I367" s="20" t="s">
        <v>1097</v>
      </c>
      <c r="J367" s="26" t="s">
        <v>53</v>
      </c>
      <c r="K367" s="26">
        <v>45</v>
      </c>
      <c r="L367" s="19">
        <v>230000000</v>
      </c>
      <c r="M367" s="22" t="s">
        <v>27</v>
      </c>
      <c r="N367" s="26" t="s">
        <v>32</v>
      </c>
      <c r="O367" s="35" t="s">
        <v>256</v>
      </c>
      <c r="P367" s="36" t="s">
        <v>257</v>
      </c>
      <c r="Q367" s="37" t="s">
        <v>289</v>
      </c>
      <c r="R367" s="20" t="s">
        <v>290</v>
      </c>
      <c r="S367" s="28">
        <v>715</v>
      </c>
      <c r="T367" s="30" t="s">
        <v>1092</v>
      </c>
      <c r="U367" s="38">
        <v>494</v>
      </c>
      <c r="V367" s="39">
        <v>6250</v>
      </c>
      <c r="W367" s="77">
        <v>3087500</v>
      </c>
      <c r="X367" s="77">
        <f t="shared" si="18"/>
        <v>3458000.0000000005</v>
      </c>
      <c r="Y367" s="26" t="s">
        <v>293</v>
      </c>
      <c r="Z367" s="28">
        <v>2014</v>
      </c>
      <c r="AA367" s="100" t="s">
        <v>762</v>
      </c>
    </row>
    <row r="368" spans="1:27" ht="38.25" outlineLevel="2">
      <c r="A368" s="19" t="s">
        <v>1098</v>
      </c>
      <c r="B368" s="20" t="s">
        <v>26</v>
      </c>
      <c r="C368" s="26" t="s">
        <v>1099</v>
      </c>
      <c r="D368" s="34" t="s">
        <v>1100</v>
      </c>
      <c r="E368" s="34"/>
      <c r="F368" s="34" t="s">
        <v>1101</v>
      </c>
      <c r="G368" s="34"/>
      <c r="H368" s="20" t="s">
        <v>1102</v>
      </c>
      <c r="I368" s="20" t="s">
        <v>1103</v>
      </c>
      <c r="J368" s="26" t="s">
        <v>53</v>
      </c>
      <c r="K368" s="26">
        <v>45</v>
      </c>
      <c r="L368" s="19">
        <v>230000000</v>
      </c>
      <c r="M368" s="22" t="s">
        <v>27</v>
      </c>
      <c r="N368" s="26" t="s">
        <v>32</v>
      </c>
      <c r="O368" s="35" t="s">
        <v>256</v>
      </c>
      <c r="P368" s="36" t="s">
        <v>257</v>
      </c>
      <c r="Q368" s="37" t="s">
        <v>289</v>
      </c>
      <c r="R368" s="20" t="s">
        <v>290</v>
      </c>
      <c r="S368" s="28">
        <v>796</v>
      </c>
      <c r="T368" s="30" t="s">
        <v>260</v>
      </c>
      <c r="U368" s="38">
        <v>41</v>
      </c>
      <c r="V368" s="39">
        <v>1300</v>
      </c>
      <c r="W368" s="77">
        <v>53300</v>
      </c>
      <c r="X368" s="77">
        <f t="shared" si="18"/>
        <v>59696.000000000007</v>
      </c>
      <c r="Y368" s="26" t="s">
        <v>293</v>
      </c>
      <c r="Z368" s="28">
        <v>2014</v>
      </c>
      <c r="AA368" s="100" t="s">
        <v>762</v>
      </c>
    </row>
    <row r="369" spans="1:27" ht="38.25" outlineLevel="2">
      <c r="A369" s="19" t="s">
        <v>1104</v>
      </c>
      <c r="B369" s="20" t="s">
        <v>26</v>
      </c>
      <c r="C369" s="26" t="s">
        <v>1105</v>
      </c>
      <c r="D369" s="34" t="s">
        <v>1100</v>
      </c>
      <c r="E369" s="34"/>
      <c r="F369" s="34" t="s">
        <v>1106</v>
      </c>
      <c r="G369" s="34"/>
      <c r="H369" s="20" t="s">
        <v>1107</v>
      </c>
      <c r="I369" s="20" t="s">
        <v>1108</v>
      </c>
      <c r="J369" s="26" t="s">
        <v>53</v>
      </c>
      <c r="K369" s="26">
        <v>45</v>
      </c>
      <c r="L369" s="19">
        <v>230000000</v>
      </c>
      <c r="M369" s="22" t="s">
        <v>27</v>
      </c>
      <c r="N369" s="26" t="s">
        <v>32</v>
      </c>
      <c r="O369" s="35" t="s">
        <v>256</v>
      </c>
      <c r="P369" s="36" t="s">
        <v>257</v>
      </c>
      <c r="Q369" s="37" t="s">
        <v>289</v>
      </c>
      <c r="R369" s="20" t="s">
        <v>290</v>
      </c>
      <c r="S369" s="28">
        <v>796</v>
      </c>
      <c r="T369" s="30" t="s">
        <v>260</v>
      </c>
      <c r="U369" s="38">
        <v>20</v>
      </c>
      <c r="V369" s="39">
        <v>11500</v>
      </c>
      <c r="W369" s="77">
        <v>230000</v>
      </c>
      <c r="X369" s="77">
        <f t="shared" si="18"/>
        <v>257600.00000000003</v>
      </c>
      <c r="Y369" s="26" t="s">
        <v>293</v>
      </c>
      <c r="Z369" s="28">
        <v>2014</v>
      </c>
      <c r="AA369" s="100" t="s">
        <v>762</v>
      </c>
    </row>
    <row r="370" spans="1:27" ht="38.25" outlineLevel="2">
      <c r="A370" s="19" t="s">
        <v>1109</v>
      </c>
      <c r="B370" s="20" t="s">
        <v>26</v>
      </c>
      <c r="C370" s="26" t="s">
        <v>1110</v>
      </c>
      <c r="D370" s="34" t="s">
        <v>1111</v>
      </c>
      <c r="E370" s="34"/>
      <c r="F370" s="34" t="s">
        <v>1112</v>
      </c>
      <c r="G370" s="34"/>
      <c r="H370" s="20" t="s">
        <v>1113</v>
      </c>
      <c r="I370" s="20" t="s">
        <v>1113</v>
      </c>
      <c r="J370" s="26" t="s">
        <v>53</v>
      </c>
      <c r="K370" s="26">
        <v>45</v>
      </c>
      <c r="L370" s="19">
        <v>230000000</v>
      </c>
      <c r="M370" s="22" t="s">
        <v>27</v>
      </c>
      <c r="N370" s="26" t="s">
        <v>32</v>
      </c>
      <c r="O370" s="35" t="s">
        <v>256</v>
      </c>
      <c r="P370" s="36" t="s">
        <v>257</v>
      </c>
      <c r="Q370" s="37" t="s">
        <v>289</v>
      </c>
      <c r="R370" s="20" t="s">
        <v>290</v>
      </c>
      <c r="S370" s="28">
        <v>796</v>
      </c>
      <c r="T370" s="30" t="s">
        <v>260</v>
      </c>
      <c r="U370" s="38">
        <v>50</v>
      </c>
      <c r="V370" s="39">
        <v>466.51</v>
      </c>
      <c r="W370" s="77">
        <v>23325.5</v>
      </c>
      <c r="X370" s="77">
        <f t="shared" si="18"/>
        <v>26124.560000000001</v>
      </c>
      <c r="Y370" s="26" t="s">
        <v>293</v>
      </c>
      <c r="Z370" s="28">
        <v>2014</v>
      </c>
      <c r="AA370" s="100" t="s">
        <v>762</v>
      </c>
    </row>
    <row r="371" spans="1:27" ht="38.25" outlineLevel="2">
      <c r="A371" s="19" t="s">
        <v>1114</v>
      </c>
      <c r="B371" s="20" t="s">
        <v>26</v>
      </c>
      <c r="C371" s="26" t="s">
        <v>1105</v>
      </c>
      <c r="D371" s="34" t="s">
        <v>1100</v>
      </c>
      <c r="E371" s="34"/>
      <c r="F371" s="34" t="s">
        <v>1106</v>
      </c>
      <c r="G371" s="34"/>
      <c r="H371" s="20" t="s">
        <v>1115</v>
      </c>
      <c r="I371" s="20" t="s">
        <v>1116</v>
      </c>
      <c r="J371" s="26" t="s">
        <v>53</v>
      </c>
      <c r="K371" s="26">
        <v>45</v>
      </c>
      <c r="L371" s="19">
        <v>230000000</v>
      </c>
      <c r="M371" s="22" t="s">
        <v>27</v>
      </c>
      <c r="N371" s="26" t="s">
        <v>32</v>
      </c>
      <c r="O371" s="35" t="s">
        <v>256</v>
      </c>
      <c r="P371" s="36" t="s">
        <v>257</v>
      </c>
      <c r="Q371" s="37" t="s">
        <v>289</v>
      </c>
      <c r="R371" s="20" t="s">
        <v>290</v>
      </c>
      <c r="S371" s="28">
        <v>796</v>
      </c>
      <c r="T371" s="30" t="s">
        <v>260</v>
      </c>
      <c r="U371" s="38">
        <v>20</v>
      </c>
      <c r="V371" s="39">
        <v>34423.21</v>
      </c>
      <c r="W371" s="77">
        <v>688464.2</v>
      </c>
      <c r="X371" s="77">
        <f t="shared" si="18"/>
        <v>771079.90399999998</v>
      </c>
      <c r="Y371" s="26" t="s">
        <v>293</v>
      </c>
      <c r="Z371" s="28">
        <v>2014</v>
      </c>
      <c r="AA371" s="100" t="s">
        <v>762</v>
      </c>
    </row>
    <row r="372" spans="1:27" ht="38.25" outlineLevel="2">
      <c r="A372" s="19" t="s">
        <v>1117</v>
      </c>
      <c r="B372" s="20" t="s">
        <v>26</v>
      </c>
      <c r="C372" s="26" t="s">
        <v>1118</v>
      </c>
      <c r="D372" s="34" t="s">
        <v>1111</v>
      </c>
      <c r="E372" s="34"/>
      <c r="F372" s="34" t="s">
        <v>1119</v>
      </c>
      <c r="G372" s="34"/>
      <c r="H372" s="20" t="s">
        <v>1120</v>
      </c>
      <c r="I372" s="20" t="s">
        <v>1120</v>
      </c>
      <c r="J372" s="26" t="s">
        <v>53</v>
      </c>
      <c r="K372" s="26">
        <v>45</v>
      </c>
      <c r="L372" s="19">
        <v>230000000</v>
      </c>
      <c r="M372" s="22" t="s">
        <v>27</v>
      </c>
      <c r="N372" s="26" t="s">
        <v>32</v>
      </c>
      <c r="O372" s="35" t="s">
        <v>256</v>
      </c>
      <c r="P372" s="36" t="s">
        <v>257</v>
      </c>
      <c r="Q372" s="37" t="s">
        <v>289</v>
      </c>
      <c r="R372" s="20" t="s">
        <v>290</v>
      </c>
      <c r="S372" s="28">
        <v>796</v>
      </c>
      <c r="T372" s="30" t="s">
        <v>260</v>
      </c>
      <c r="U372" s="38">
        <v>2100</v>
      </c>
      <c r="V372" s="39">
        <v>535.71</v>
      </c>
      <c r="W372" s="77">
        <v>1124991</v>
      </c>
      <c r="X372" s="77">
        <f t="shared" si="18"/>
        <v>1259989.9200000002</v>
      </c>
      <c r="Y372" s="26" t="s">
        <v>293</v>
      </c>
      <c r="Z372" s="28">
        <v>2014</v>
      </c>
      <c r="AA372" s="100" t="s">
        <v>762</v>
      </c>
    </row>
    <row r="373" spans="1:27" ht="38.25" outlineLevel="2">
      <c r="A373" s="19" t="s">
        <v>1121</v>
      </c>
      <c r="B373" s="20" t="s">
        <v>26</v>
      </c>
      <c r="C373" s="26" t="s">
        <v>1118</v>
      </c>
      <c r="D373" s="34" t="s">
        <v>1111</v>
      </c>
      <c r="E373" s="34"/>
      <c r="F373" s="34" t="s">
        <v>1119</v>
      </c>
      <c r="G373" s="34"/>
      <c r="H373" s="20" t="s">
        <v>1122</v>
      </c>
      <c r="I373" s="20" t="s">
        <v>1122</v>
      </c>
      <c r="J373" s="26" t="s">
        <v>53</v>
      </c>
      <c r="K373" s="26">
        <v>45</v>
      </c>
      <c r="L373" s="19">
        <v>230000000</v>
      </c>
      <c r="M373" s="22" t="s">
        <v>27</v>
      </c>
      <c r="N373" s="26" t="s">
        <v>32</v>
      </c>
      <c r="O373" s="35" t="s">
        <v>256</v>
      </c>
      <c r="P373" s="36" t="s">
        <v>257</v>
      </c>
      <c r="Q373" s="37" t="s">
        <v>289</v>
      </c>
      <c r="R373" s="20" t="s">
        <v>290</v>
      </c>
      <c r="S373" s="28">
        <v>796</v>
      </c>
      <c r="T373" s="30" t="s">
        <v>260</v>
      </c>
      <c r="U373" s="38">
        <v>2600</v>
      </c>
      <c r="V373" s="39">
        <v>803.57</v>
      </c>
      <c r="W373" s="77">
        <v>2089282.0000000002</v>
      </c>
      <c r="X373" s="77">
        <f t="shared" si="18"/>
        <v>2339995.8400000003</v>
      </c>
      <c r="Y373" s="26" t="s">
        <v>293</v>
      </c>
      <c r="Z373" s="28">
        <v>2014</v>
      </c>
      <c r="AA373" s="100" t="s">
        <v>762</v>
      </c>
    </row>
    <row r="374" spans="1:27" ht="38.25" outlineLevel="2">
      <c r="A374" s="19" t="s">
        <v>1123</v>
      </c>
      <c r="B374" s="20" t="s">
        <v>26</v>
      </c>
      <c r="C374" s="26" t="s">
        <v>1118</v>
      </c>
      <c r="D374" s="34" t="s">
        <v>1111</v>
      </c>
      <c r="E374" s="34"/>
      <c r="F374" s="34" t="s">
        <v>1119</v>
      </c>
      <c r="G374" s="34"/>
      <c r="H374" s="20" t="s">
        <v>1124</v>
      </c>
      <c r="I374" s="20" t="s">
        <v>1124</v>
      </c>
      <c r="J374" s="26" t="s">
        <v>53</v>
      </c>
      <c r="K374" s="26">
        <v>45</v>
      </c>
      <c r="L374" s="19">
        <v>230000000</v>
      </c>
      <c r="M374" s="22" t="s">
        <v>27</v>
      </c>
      <c r="N374" s="26" t="s">
        <v>32</v>
      </c>
      <c r="O374" s="35" t="s">
        <v>256</v>
      </c>
      <c r="P374" s="36" t="s">
        <v>257</v>
      </c>
      <c r="Q374" s="37" t="s">
        <v>289</v>
      </c>
      <c r="R374" s="20" t="s">
        <v>290</v>
      </c>
      <c r="S374" s="28">
        <v>796</v>
      </c>
      <c r="T374" s="30" t="s">
        <v>260</v>
      </c>
      <c r="U374" s="38">
        <v>500</v>
      </c>
      <c r="V374" s="39">
        <v>535.71</v>
      </c>
      <c r="W374" s="77">
        <v>267855</v>
      </c>
      <c r="X374" s="77">
        <f t="shared" si="18"/>
        <v>299997.60000000003</v>
      </c>
      <c r="Y374" s="26" t="s">
        <v>293</v>
      </c>
      <c r="Z374" s="28">
        <v>2014</v>
      </c>
      <c r="AA374" s="100" t="s">
        <v>762</v>
      </c>
    </row>
    <row r="375" spans="1:27" ht="38.25" outlineLevel="2">
      <c r="A375" s="19" t="s">
        <v>1125</v>
      </c>
      <c r="B375" s="20" t="s">
        <v>26</v>
      </c>
      <c r="C375" s="26" t="s">
        <v>1118</v>
      </c>
      <c r="D375" s="34" t="s">
        <v>1111</v>
      </c>
      <c r="E375" s="34"/>
      <c r="F375" s="34" t="s">
        <v>1119</v>
      </c>
      <c r="G375" s="34"/>
      <c r="H375" s="20" t="s">
        <v>1126</v>
      </c>
      <c r="I375" s="20" t="s">
        <v>1126</v>
      </c>
      <c r="J375" s="26" t="s">
        <v>53</v>
      </c>
      <c r="K375" s="26">
        <v>45</v>
      </c>
      <c r="L375" s="19">
        <v>230000000</v>
      </c>
      <c r="M375" s="22" t="s">
        <v>27</v>
      </c>
      <c r="N375" s="26" t="s">
        <v>32</v>
      </c>
      <c r="O375" s="35" t="s">
        <v>256</v>
      </c>
      <c r="P375" s="36" t="s">
        <v>257</v>
      </c>
      <c r="Q375" s="37" t="s">
        <v>289</v>
      </c>
      <c r="R375" s="20" t="s">
        <v>290</v>
      </c>
      <c r="S375" s="28">
        <v>796</v>
      </c>
      <c r="T375" s="30" t="s">
        <v>260</v>
      </c>
      <c r="U375" s="38">
        <v>339</v>
      </c>
      <c r="V375" s="39">
        <v>535.71</v>
      </c>
      <c r="W375" s="77">
        <v>181605.69</v>
      </c>
      <c r="X375" s="77">
        <f t="shared" si="18"/>
        <v>203398.37280000001</v>
      </c>
      <c r="Y375" s="26" t="s">
        <v>293</v>
      </c>
      <c r="Z375" s="28">
        <v>2014</v>
      </c>
      <c r="AA375" s="100" t="s">
        <v>762</v>
      </c>
    </row>
    <row r="376" spans="1:27" ht="38.25" outlineLevel="2">
      <c r="A376" s="19" t="s">
        <v>1127</v>
      </c>
      <c r="B376" s="20" t="s">
        <v>26</v>
      </c>
      <c r="C376" s="26" t="s">
        <v>1099</v>
      </c>
      <c r="D376" s="34" t="s">
        <v>1100</v>
      </c>
      <c r="E376" s="34"/>
      <c r="F376" s="34" t="s">
        <v>1101</v>
      </c>
      <c r="G376" s="34"/>
      <c r="H376" s="20" t="s">
        <v>1128</v>
      </c>
      <c r="I376" s="20" t="s">
        <v>1129</v>
      </c>
      <c r="J376" s="26" t="s">
        <v>53</v>
      </c>
      <c r="K376" s="26">
        <v>45</v>
      </c>
      <c r="L376" s="19">
        <v>230000000</v>
      </c>
      <c r="M376" s="22" t="s">
        <v>27</v>
      </c>
      <c r="N376" s="26" t="s">
        <v>32</v>
      </c>
      <c r="O376" s="35" t="s">
        <v>256</v>
      </c>
      <c r="P376" s="36" t="s">
        <v>257</v>
      </c>
      <c r="Q376" s="37" t="s">
        <v>289</v>
      </c>
      <c r="R376" s="20" t="s">
        <v>290</v>
      </c>
      <c r="S376" s="28">
        <v>796</v>
      </c>
      <c r="T376" s="30" t="s">
        <v>260</v>
      </c>
      <c r="U376" s="38">
        <v>50</v>
      </c>
      <c r="V376" s="39">
        <v>9142.19</v>
      </c>
      <c r="W376" s="77">
        <v>457109.5</v>
      </c>
      <c r="X376" s="77">
        <f t="shared" si="18"/>
        <v>511962.64000000007</v>
      </c>
      <c r="Y376" s="26" t="s">
        <v>293</v>
      </c>
      <c r="Z376" s="28">
        <v>2014</v>
      </c>
      <c r="AA376" s="100" t="s">
        <v>762</v>
      </c>
    </row>
    <row r="377" spans="1:27" ht="38.25" outlineLevel="2">
      <c r="A377" s="19" t="s">
        <v>1130</v>
      </c>
      <c r="B377" s="20" t="s">
        <v>26</v>
      </c>
      <c r="C377" s="26" t="s">
        <v>1110</v>
      </c>
      <c r="D377" s="34" t="s">
        <v>1111</v>
      </c>
      <c r="E377" s="34"/>
      <c r="F377" s="34" t="s">
        <v>1112</v>
      </c>
      <c r="G377" s="34"/>
      <c r="H377" s="20" t="s">
        <v>1131</v>
      </c>
      <c r="I377" s="20" t="s">
        <v>1132</v>
      </c>
      <c r="J377" s="26" t="s">
        <v>53</v>
      </c>
      <c r="K377" s="26">
        <v>45</v>
      </c>
      <c r="L377" s="19">
        <v>230000000</v>
      </c>
      <c r="M377" s="22" t="s">
        <v>27</v>
      </c>
      <c r="N377" s="26" t="s">
        <v>32</v>
      </c>
      <c r="O377" s="35" t="s">
        <v>256</v>
      </c>
      <c r="P377" s="36" t="s">
        <v>257</v>
      </c>
      <c r="Q377" s="37" t="s">
        <v>289</v>
      </c>
      <c r="R377" s="20" t="s">
        <v>290</v>
      </c>
      <c r="S377" s="28">
        <v>796</v>
      </c>
      <c r="T377" s="30" t="s">
        <v>260</v>
      </c>
      <c r="U377" s="38">
        <v>50</v>
      </c>
      <c r="V377" s="39">
        <v>803.57</v>
      </c>
      <c r="W377" s="77">
        <v>40178.5</v>
      </c>
      <c r="X377" s="77">
        <f t="shared" si="18"/>
        <v>44999.920000000006</v>
      </c>
      <c r="Y377" s="26" t="s">
        <v>293</v>
      </c>
      <c r="Z377" s="28">
        <v>2014</v>
      </c>
      <c r="AA377" s="100" t="s">
        <v>762</v>
      </c>
    </row>
    <row r="378" spans="1:27" ht="38.25" outlineLevel="2">
      <c r="A378" s="19" t="s">
        <v>1133</v>
      </c>
      <c r="B378" s="20" t="s">
        <v>26</v>
      </c>
      <c r="C378" s="26" t="s">
        <v>1134</v>
      </c>
      <c r="D378" s="34" t="s">
        <v>1135</v>
      </c>
      <c r="E378" s="34"/>
      <c r="F378" s="34" t="s">
        <v>1136</v>
      </c>
      <c r="G378" s="34"/>
      <c r="H378" s="20" t="s">
        <v>1137</v>
      </c>
      <c r="I378" s="20" t="s">
        <v>1138</v>
      </c>
      <c r="J378" s="26" t="s">
        <v>53</v>
      </c>
      <c r="K378" s="26">
        <v>45</v>
      </c>
      <c r="L378" s="19">
        <v>230000000</v>
      </c>
      <c r="M378" s="22" t="s">
        <v>27</v>
      </c>
      <c r="N378" s="26" t="s">
        <v>32</v>
      </c>
      <c r="O378" s="35" t="s">
        <v>256</v>
      </c>
      <c r="P378" s="36" t="s">
        <v>257</v>
      </c>
      <c r="Q378" s="37" t="s">
        <v>289</v>
      </c>
      <c r="R378" s="20" t="s">
        <v>290</v>
      </c>
      <c r="S378" s="28">
        <v>796</v>
      </c>
      <c r="T378" s="30" t="s">
        <v>260</v>
      </c>
      <c r="U378" s="38">
        <v>1690</v>
      </c>
      <c r="V378" s="39">
        <v>491.07</v>
      </c>
      <c r="W378" s="77">
        <v>829908.3</v>
      </c>
      <c r="X378" s="77">
        <f t="shared" si="18"/>
        <v>929497.29600000009</v>
      </c>
      <c r="Y378" s="26" t="s">
        <v>293</v>
      </c>
      <c r="Z378" s="28">
        <v>2014</v>
      </c>
      <c r="AA378" s="100" t="s">
        <v>762</v>
      </c>
    </row>
    <row r="379" spans="1:27" ht="38.25" outlineLevel="2">
      <c r="A379" s="19" t="s">
        <v>1139</v>
      </c>
      <c r="B379" s="20" t="s">
        <v>26</v>
      </c>
      <c r="C379" s="26" t="s">
        <v>1140</v>
      </c>
      <c r="D379" s="34" t="s">
        <v>1141</v>
      </c>
      <c r="E379" s="34"/>
      <c r="F379" s="34" t="s">
        <v>1142</v>
      </c>
      <c r="G379" s="34"/>
      <c r="H379" s="20" t="s">
        <v>1143</v>
      </c>
      <c r="I379" s="20" t="s">
        <v>1144</v>
      </c>
      <c r="J379" s="26" t="s">
        <v>53</v>
      </c>
      <c r="K379" s="26">
        <v>45</v>
      </c>
      <c r="L379" s="19">
        <v>230000000</v>
      </c>
      <c r="M379" s="22" t="s">
        <v>27</v>
      </c>
      <c r="N379" s="26" t="s">
        <v>32</v>
      </c>
      <c r="O379" s="35" t="s">
        <v>256</v>
      </c>
      <c r="P379" s="36" t="s">
        <v>257</v>
      </c>
      <c r="Q379" s="37" t="s">
        <v>289</v>
      </c>
      <c r="R379" s="20" t="s">
        <v>290</v>
      </c>
      <c r="S379" s="28">
        <v>796</v>
      </c>
      <c r="T379" s="30" t="s">
        <v>260</v>
      </c>
      <c r="U379" s="38">
        <v>239</v>
      </c>
      <c r="V379" s="39">
        <v>1463.39</v>
      </c>
      <c r="W379" s="77">
        <v>349750.21</v>
      </c>
      <c r="X379" s="77">
        <f t="shared" si="18"/>
        <v>391720.23520000005</v>
      </c>
      <c r="Y379" s="26" t="s">
        <v>293</v>
      </c>
      <c r="Z379" s="28">
        <v>2014</v>
      </c>
      <c r="AA379" s="100" t="s">
        <v>762</v>
      </c>
    </row>
    <row r="380" spans="1:27" ht="38.25" outlineLevel="2">
      <c r="A380" s="19" t="s">
        <v>1145</v>
      </c>
      <c r="B380" s="20" t="s">
        <v>26</v>
      </c>
      <c r="C380" s="26" t="s">
        <v>1146</v>
      </c>
      <c r="D380" s="34" t="s">
        <v>1147</v>
      </c>
      <c r="E380" s="34" t="s">
        <v>1148</v>
      </c>
      <c r="F380" s="34" t="s">
        <v>1149</v>
      </c>
      <c r="G380" s="34"/>
      <c r="H380" s="20" t="s">
        <v>1150</v>
      </c>
      <c r="I380" s="20" t="s">
        <v>1151</v>
      </c>
      <c r="J380" s="26" t="s">
        <v>53</v>
      </c>
      <c r="K380" s="26">
        <v>45</v>
      </c>
      <c r="L380" s="19">
        <v>230000000</v>
      </c>
      <c r="M380" s="22" t="s">
        <v>27</v>
      </c>
      <c r="N380" s="26" t="s">
        <v>32</v>
      </c>
      <c r="O380" s="35" t="s">
        <v>256</v>
      </c>
      <c r="P380" s="36" t="s">
        <v>257</v>
      </c>
      <c r="Q380" s="37" t="s">
        <v>289</v>
      </c>
      <c r="R380" s="20" t="s">
        <v>290</v>
      </c>
      <c r="S380" s="28">
        <v>796</v>
      </c>
      <c r="T380" s="30" t="s">
        <v>260</v>
      </c>
      <c r="U380" s="38">
        <v>5</v>
      </c>
      <c r="V380" s="39">
        <v>1875</v>
      </c>
      <c r="W380" s="77">
        <v>9375</v>
      </c>
      <c r="X380" s="77">
        <f t="shared" si="18"/>
        <v>10500.000000000002</v>
      </c>
      <c r="Y380" s="26" t="s">
        <v>293</v>
      </c>
      <c r="Z380" s="28">
        <v>2014</v>
      </c>
      <c r="AA380" s="100" t="s">
        <v>762</v>
      </c>
    </row>
    <row r="381" spans="1:27" ht="38.25" outlineLevel="2">
      <c r="A381" s="19" t="s">
        <v>1152</v>
      </c>
      <c r="B381" s="20" t="s">
        <v>26</v>
      </c>
      <c r="C381" s="26" t="s">
        <v>1153</v>
      </c>
      <c r="D381" s="34" t="s">
        <v>1154</v>
      </c>
      <c r="E381" s="34"/>
      <c r="F381" s="34" t="s">
        <v>1155</v>
      </c>
      <c r="G381" s="34"/>
      <c r="H381" s="20" t="s">
        <v>1156</v>
      </c>
      <c r="I381" s="20" t="s">
        <v>1157</v>
      </c>
      <c r="J381" s="26" t="s">
        <v>53</v>
      </c>
      <c r="K381" s="26">
        <v>45</v>
      </c>
      <c r="L381" s="19">
        <v>230000000</v>
      </c>
      <c r="M381" s="22" t="s">
        <v>27</v>
      </c>
      <c r="N381" s="26" t="s">
        <v>32</v>
      </c>
      <c r="O381" s="35" t="s">
        <v>256</v>
      </c>
      <c r="P381" s="36" t="s">
        <v>257</v>
      </c>
      <c r="Q381" s="37" t="s">
        <v>289</v>
      </c>
      <c r="R381" s="20" t="s">
        <v>290</v>
      </c>
      <c r="S381" s="28">
        <v>796</v>
      </c>
      <c r="T381" s="30" t="s">
        <v>260</v>
      </c>
      <c r="U381" s="38">
        <v>149</v>
      </c>
      <c r="V381" s="39">
        <v>9450</v>
      </c>
      <c r="W381" s="77">
        <v>1408050</v>
      </c>
      <c r="X381" s="77">
        <f t="shared" si="18"/>
        <v>1577016.0000000002</v>
      </c>
      <c r="Y381" s="26" t="s">
        <v>293</v>
      </c>
      <c r="Z381" s="28">
        <v>2014</v>
      </c>
      <c r="AA381" s="100" t="s">
        <v>762</v>
      </c>
    </row>
    <row r="382" spans="1:27" ht="38.25" outlineLevel="2">
      <c r="A382" s="19" t="s">
        <v>1158</v>
      </c>
      <c r="B382" s="20" t="s">
        <v>26</v>
      </c>
      <c r="C382" s="26" t="s">
        <v>1159</v>
      </c>
      <c r="D382" s="34" t="s">
        <v>1141</v>
      </c>
      <c r="E382" s="34" t="s">
        <v>1160</v>
      </c>
      <c r="F382" s="34" t="s">
        <v>1161</v>
      </c>
      <c r="G382" s="34"/>
      <c r="H382" s="20" t="s">
        <v>1162</v>
      </c>
      <c r="I382" s="20" t="s">
        <v>1163</v>
      </c>
      <c r="J382" s="26" t="s">
        <v>53</v>
      </c>
      <c r="K382" s="26">
        <v>45</v>
      </c>
      <c r="L382" s="19">
        <v>230000000</v>
      </c>
      <c r="M382" s="22" t="s">
        <v>27</v>
      </c>
      <c r="N382" s="26" t="s">
        <v>32</v>
      </c>
      <c r="O382" s="35" t="s">
        <v>256</v>
      </c>
      <c r="P382" s="36" t="s">
        <v>257</v>
      </c>
      <c r="Q382" s="37" t="s">
        <v>289</v>
      </c>
      <c r="R382" s="20" t="s">
        <v>290</v>
      </c>
      <c r="S382" s="28">
        <v>796</v>
      </c>
      <c r="T382" s="30" t="s">
        <v>260</v>
      </c>
      <c r="U382" s="38">
        <v>6288</v>
      </c>
      <c r="V382" s="39">
        <v>698</v>
      </c>
      <c r="W382" s="77">
        <v>4389024</v>
      </c>
      <c r="X382" s="77">
        <f t="shared" si="18"/>
        <v>4915706.8800000008</v>
      </c>
      <c r="Y382" s="26" t="s">
        <v>293</v>
      </c>
      <c r="Z382" s="28">
        <v>2014</v>
      </c>
      <c r="AA382" s="100" t="s">
        <v>762</v>
      </c>
    </row>
    <row r="383" spans="1:27" ht="38.25" outlineLevel="2">
      <c r="A383" s="19" t="s">
        <v>1164</v>
      </c>
      <c r="B383" s="20" t="s">
        <v>26</v>
      </c>
      <c r="C383" s="26" t="s">
        <v>1153</v>
      </c>
      <c r="D383" s="34" t="s">
        <v>1154</v>
      </c>
      <c r="E383" s="34"/>
      <c r="F383" s="34" t="s">
        <v>1155</v>
      </c>
      <c r="G383" s="34"/>
      <c r="H383" s="20" t="s">
        <v>1165</v>
      </c>
      <c r="I383" s="20" t="s">
        <v>1166</v>
      </c>
      <c r="J383" s="26" t="s">
        <v>53</v>
      </c>
      <c r="K383" s="26">
        <v>45</v>
      </c>
      <c r="L383" s="19">
        <v>230000000</v>
      </c>
      <c r="M383" s="22" t="s">
        <v>27</v>
      </c>
      <c r="N383" s="26" t="s">
        <v>32</v>
      </c>
      <c r="O383" s="35" t="s">
        <v>256</v>
      </c>
      <c r="P383" s="36" t="s">
        <v>257</v>
      </c>
      <c r="Q383" s="37" t="s">
        <v>289</v>
      </c>
      <c r="R383" s="20" t="s">
        <v>290</v>
      </c>
      <c r="S383" s="28">
        <v>796</v>
      </c>
      <c r="T383" s="30" t="s">
        <v>260</v>
      </c>
      <c r="U383" s="38">
        <v>16</v>
      </c>
      <c r="V383" s="39">
        <v>2232.14</v>
      </c>
      <c r="W383" s="77">
        <v>35714.239999999998</v>
      </c>
      <c r="X383" s="77">
        <f t="shared" si="18"/>
        <v>39999.948799999998</v>
      </c>
      <c r="Y383" s="26" t="s">
        <v>293</v>
      </c>
      <c r="Z383" s="28">
        <v>2014</v>
      </c>
      <c r="AA383" s="100" t="s">
        <v>762</v>
      </c>
    </row>
    <row r="384" spans="1:27" ht="38.25" outlineLevel="2">
      <c r="A384" s="19" t="s">
        <v>1167</v>
      </c>
      <c r="B384" s="20" t="s">
        <v>26</v>
      </c>
      <c r="C384" s="26" t="s">
        <v>1168</v>
      </c>
      <c r="D384" s="34" t="s">
        <v>1169</v>
      </c>
      <c r="E384" s="34"/>
      <c r="F384" s="34" t="s">
        <v>1170</v>
      </c>
      <c r="G384" s="34"/>
      <c r="H384" s="20" t="s">
        <v>1171</v>
      </c>
      <c r="I384" s="20" t="s">
        <v>1172</v>
      </c>
      <c r="J384" s="26" t="s">
        <v>53</v>
      </c>
      <c r="K384" s="26">
        <v>45</v>
      </c>
      <c r="L384" s="19">
        <v>230000000</v>
      </c>
      <c r="M384" s="22" t="s">
        <v>27</v>
      </c>
      <c r="N384" s="26" t="s">
        <v>32</v>
      </c>
      <c r="O384" s="35" t="s">
        <v>256</v>
      </c>
      <c r="P384" s="36" t="s">
        <v>257</v>
      </c>
      <c r="Q384" s="37" t="s">
        <v>289</v>
      </c>
      <c r="R384" s="20" t="s">
        <v>290</v>
      </c>
      <c r="S384" s="28">
        <v>796</v>
      </c>
      <c r="T384" s="30" t="s">
        <v>260</v>
      </c>
      <c r="U384" s="38">
        <v>6328</v>
      </c>
      <c r="V384" s="39">
        <v>89.28</v>
      </c>
      <c r="W384" s="77">
        <v>564963.83999999997</v>
      </c>
      <c r="X384" s="77">
        <f t="shared" si="18"/>
        <v>632759.50080000004</v>
      </c>
      <c r="Y384" s="26" t="s">
        <v>293</v>
      </c>
      <c r="Z384" s="28">
        <v>2014</v>
      </c>
      <c r="AA384" s="100" t="s">
        <v>762</v>
      </c>
    </row>
    <row r="385" spans="1:27" ht="38.25" outlineLevel="2">
      <c r="A385" s="19" t="s">
        <v>1173</v>
      </c>
      <c r="B385" s="20" t="s">
        <v>26</v>
      </c>
      <c r="C385" s="26" t="s">
        <v>1174</v>
      </c>
      <c r="D385" s="34" t="s">
        <v>1175</v>
      </c>
      <c r="E385" s="34"/>
      <c r="F385" s="34" t="s">
        <v>1176</v>
      </c>
      <c r="G385" s="34"/>
      <c r="H385" s="20" t="s">
        <v>1177</v>
      </c>
      <c r="I385" s="20" t="s">
        <v>1178</v>
      </c>
      <c r="J385" s="26" t="s">
        <v>53</v>
      </c>
      <c r="K385" s="26">
        <v>45</v>
      </c>
      <c r="L385" s="19">
        <v>230000000</v>
      </c>
      <c r="M385" s="22" t="s">
        <v>27</v>
      </c>
      <c r="N385" s="26" t="s">
        <v>32</v>
      </c>
      <c r="O385" s="35" t="s">
        <v>256</v>
      </c>
      <c r="P385" s="36" t="s">
        <v>257</v>
      </c>
      <c r="Q385" s="37" t="s">
        <v>289</v>
      </c>
      <c r="R385" s="20" t="s">
        <v>290</v>
      </c>
      <c r="S385" s="28">
        <v>796</v>
      </c>
      <c r="T385" s="30" t="s">
        <v>260</v>
      </c>
      <c r="U385" s="38">
        <v>34</v>
      </c>
      <c r="V385" s="39">
        <v>5415</v>
      </c>
      <c r="W385" s="77">
        <v>184110</v>
      </c>
      <c r="X385" s="77">
        <f t="shared" si="18"/>
        <v>206203.2</v>
      </c>
      <c r="Y385" s="26" t="s">
        <v>293</v>
      </c>
      <c r="Z385" s="28">
        <v>2014</v>
      </c>
      <c r="AA385" s="100" t="s">
        <v>762</v>
      </c>
    </row>
    <row r="386" spans="1:27" ht="38.25" outlineLevel="2">
      <c r="A386" s="19" t="s">
        <v>1179</v>
      </c>
      <c r="B386" s="20" t="s">
        <v>26</v>
      </c>
      <c r="C386" s="26" t="s">
        <v>1180</v>
      </c>
      <c r="D386" s="34" t="s">
        <v>1181</v>
      </c>
      <c r="E386" s="34" t="s">
        <v>1182</v>
      </c>
      <c r="F386" s="34" t="s">
        <v>1183</v>
      </c>
      <c r="G386" s="34"/>
      <c r="H386" s="20" t="s">
        <v>1184</v>
      </c>
      <c r="I386" s="20" t="s">
        <v>1185</v>
      </c>
      <c r="J386" s="26" t="s">
        <v>53</v>
      </c>
      <c r="K386" s="26">
        <v>45</v>
      </c>
      <c r="L386" s="19">
        <v>230000000</v>
      </c>
      <c r="M386" s="22" t="s">
        <v>27</v>
      </c>
      <c r="N386" s="26" t="s">
        <v>32</v>
      </c>
      <c r="O386" s="35" t="s">
        <v>256</v>
      </c>
      <c r="P386" s="36" t="s">
        <v>257</v>
      </c>
      <c r="Q386" s="37" t="s">
        <v>289</v>
      </c>
      <c r="R386" s="20" t="s">
        <v>290</v>
      </c>
      <c r="S386" s="28">
        <v>796</v>
      </c>
      <c r="T386" s="30" t="s">
        <v>260</v>
      </c>
      <c r="U386" s="38">
        <v>35</v>
      </c>
      <c r="V386" s="39">
        <v>5586.33</v>
      </c>
      <c r="W386" s="77">
        <v>195521.55</v>
      </c>
      <c r="X386" s="77">
        <f t="shared" si="18"/>
        <v>218984.136</v>
      </c>
      <c r="Y386" s="26" t="s">
        <v>293</v>
      </c>
      <c r="Z386" s="28">
        <v>2014</v>
      </c>
      <c r="AA386" s="100" t="s">
        <v>762</v>
      </c>
    </row>
    <row r="387" spans="1:27" ht="51" outlineLevel="2">
      <c r="A387" s="19" t="s">
        <v>1186</v>
      </c>
      <c r="B387" s="20" t="s">
        <v>26</v>
      </c>
      <c r="C387" s="26" t="s">
        <v>1187</v>
      </c>
      <c r="D387" s="34" t="s">
        <v>1188</v>
      </c>
      <c r="E387" s="34"/>
      <c r="F387" s="34" t="s">
        <v>1189</v>
      </c>
      <c r="G387" s="34"/>
      <c r="H387" s="20" t="s">
        <v>1190</v>
      </c>
      <c r="I387" s="20" t="s">
        <v>1191</v>
      </c>
      <c r="J387" s="26" t="s">
        <v>53</v>
      </c>
      <c r="K387" s="26">
        <v>45</v>
      </c>
      <c r="L387" s="19">
        <v>230000000</v>
      </c>
      <c r="M387" s="22" t="s">
        <v>27</v>
      </c>
      <c r="N387" s="26" t="s">
        <v>32</v>
      </c>
      <c r="O387" s="35" t="s">
        <v>256</v>
      </c>
      <c r="P387" s="36" t="s">
        <v>257</v>
      </c>
      <c r="Q387" s="37" t="s">
        <v>289</v>
      </c>
      <c r="R387" s="20" t="s">
        <v>290</v>
      </c>
      <c r="S387" s="28">
        <v>796</v>
      </c>
      <c r="T387" s="30" t="s">
        <v>260</v>
      </c>
      <c r="U387" s="38">
        <v>5</v>
      </c>
      <c r="V387" s="39">
        <v>2000</v>
      </c>
      <c r="W387" s="77">
        <v>10000</v>
      </c>
      <c r="X387" s="77">
        <f t="shared" si="18"/>
        <v>11200.000000000002</v>
      </c>
      <c r="Y387" s="26" t="s">
        <v>293</v>
      </c>
      <c r="Z387" s="28">
        <v>2014</v>
      </c>
      <c r="AA387" s="100" t="s">
        <v>762</v>
      </c>
    </row>
    <row r="388" spans="1:27" ht="76.5" outlineLevel="2">
      <c r="A388" s="19" t="s">
        <v>1192</v>
      </c>
      <c r="B388" s="20" t="s">
        <v>26</v>
      </c>
      <c r="C388" s="26" t="s">
        <v>1193</v>
      </c>
      <c r="D388" s="34" t="s">
        <v>1194</v>
      </c>
      <c r="E388" s="34" t="s">
        <v>1010</v>
      </c>
      <c r="F388" s="34" t="s">
        <v>1195</v>
      </c>
      <c r="G388" s="34" t="s">
        <v>1196</v>
      </c>
      <c r="H388" s="20" t="s">
        <v>1197</v>
      </c>
      <c r="I388" s="20" t="s">
        <v>1198</v>
      </c>
      <c r="J388" s="26" t="s">
        <v>53</v>
      </c>
      <c r="K388" s="26">
        <v>45</v>
      </c>
      <c r="L388" s="19">
        <v>230000000</v>
      </c>
      <c r="M388" s="22" t="s">
        <v>27</v>
      </c>
      <c r="N388" s="26" t="s">
        <v>32</v>
      </c>
      <c r="O388" s="35" t="s">
        <v>256</v>
      </c>
      <c r="P388" s="36" t="s">
        <v>257</v>
      </c>
      <c r="Q388" s="37" t="s">
        <v>289</v>
      </c>
      <c r="R388" s="20" t="s">
        <v>290</v>
      </c>
      <c r="S388" s="28">
        <v>796</v>
      </c>
      <c r="T388" s="30" t="s">
        <v>426</v>
      </c>
      <c r="U388" s="38">
        <v>215</v>
      </c>
      <c r="V388" s="39">
        <v>18024</v>
      </c>
      <c r="W388" s="77">
        <v>3875160</v>
      </c>
      <c r="X388" s="77">
        <f t="shared" si="18"/>
        <v>4340179.2</v>
      </c>
      <c r="Y388" s="26" t="s">
        <v>293</v>
      </c>
      <c r="Z388" s="28">
        <v>2014</v>
      </c>
      <c r="AA388" s="100" t="s">
        <v>762</v>
      </c>
    </row>
    <row r="389" spans="1:27" ht="76.5" outlineLevel="2">
      <c r="A389" s="19" t="s">
        <v>1199</v>
      </c>
      <c r="B389" s="20" t="s">
        <v>26</v>
      </c>
      <c r="C389" s="26" t="s">
        <v>1200</v>
      </c>
      <c r="D389" s="34" t="s">
        <v>1201</v>
      </c>
      <c r="E389" s="34" t="s">
        <v>1202</v>
      </c>
      <c r="F389" s="34" t="s">
        <v>1203</v>
      </c>
      <c r="G389" s="34" t="s">
        <v>1204</v>
      </c>
      <c r="H389" s="20" t="s">
        <v>1205</v>
      </c>
      <c r="I389" s="20" t="s">
        <v>1206</v>
      </c>
      <c r="J389" s="26" t="s">
        <v>53</v>
      </c>
      <c r="K389" s="26">
        <v>45</v>
      </c>
      <c r="L389" s="19">
        <v>230000000</v>
      </c>
      <c r="M389" s="22" t="s">
        <v>27</v>
      </c>
      <c r="N389" s="26" t="s">
        <v>32</v>
      </c>
      <c r="O389" s="35" t="s">
        <v>256</v>
      </c>
      <c r="P389" s="36" t="s">
        <v>257</v>
      </c>
      <c r="Q389" s="37" t="s">
        <v>289</v>
      </c>
      <c r="R389" s="20" t="s">
        <v>290</v>
      </c>
      <c r="S389" s="28">
        <v>796</v>
      </c>
      <c r="T389" s="30" t="s">
        <v>260</v>
      </c>
      <c r="U389" s="38">
        <v>1462</v>
      </c>
      <c r="V389" s="39">
        <v>1490.17</v>
      </c>
      <c r="W389" s="77">
        <v>2178628.54</v>
      </c>
      <c r="X389" s="77">
        <f t="shared" si="18"/>
        <v>2440063.9648000002</v>
      </c>
      <c r="Y389" s="26" t="s">
        <v>293</v>
      </c>
      <c r="Z389" s="28">
        <v>2014</v>
      </c>
      <c r="AA389" s="100" t="s">
        <v>762</v>
      </c>
    </row>
    <row r="390" spans="1:27" ht="38.25" outlineLevel="2">
      <c r="A390" s="19" t="s">
        <v>1207</v>
      </c>
      <c r="B390" s="20" t="s">
        <v>26</v>
      </c>
      <c r="C390" s="26" t="s">
        <v>1208</v>
      </c>
      <c r="D390" s="34" t="s">
        <v>1209</v>
      </c>
      <c r="E390" s="34" t="s">
        <v>1210</v>
      </c>
      <c r="F390" s="34" t="s">
        <v>1211</v>
      </c>
      <c r="G390" s="34" t="s">
        <v>1212</v>
      </c>
      <c r="H390" s="20" t="s">
        <v>1213</v>
      </c>
      <c r="I390" s="20" t="s">
        <v>1214</v>
      </c>
      <c r="J390" s="26" t="s">
        <v>53</v>
      </c>
      <c r="K390" s="26">
        <v>45</v>
      </c>
      <c r="L390" s="19">
        <v>230000000</v>
      </c>
      <c r="M390" s="22" t="s">
        <v>27</v>
      </c>
      <c r="N390" s="26" t="s">
        <v>32</v>
      </c>
      <c r="O390" s="35" t="s">
        <v>256</v>
      </c>
      <c r="P390" s="36" t="s">
        <v>257</v>
      </c>
      <c r="Q390" s="37" t="s">
        <v>289</v>
      </c>
      <c r="R390" s="20" t="s">
        <v>290</v>
      </c>
      <c r="S390" s="28">
        <v>796</v>
      </c>
      <c r="T390" s="30" t="s">
        <v>260</v>
      </c>
      <c r="U390" s="38">
        <v>704</v>
      </c>
      <c r="V390" s="39">
        <v>1614.28</v>
      </c>
      <c r="W390" s="77">
        <v>1136453.1199999999</v>
      </c>
      <c r="X390" s="77">
        <f t="shared" si="18"/>
        <v>1272827.4944</v>
      </c>
      <c r="Y390" s="26" t="s">
        <v>293</v>
      </c>
      <c r="Z390" s="28">
        <v>2014</v>
      </c>
      <c r="AA390" s="100" t="s">
        <v>762</v>
      </c>
    </row>
    <row r="391" spans="1:27" ht="38.25" outlineLevel="2">
      <c r="A391" s="19" t="s">
        <v>1215</v>
      </c>
      <c r="B391" s="20" t="s">
        <v>26</v>
      </c>
      <c r="C391" s="26" t="s">
        <v>1216</v>
      </c>
      <c r="D391" s="34" t="s">
        <v>1217</v>
      </c>
      <c r="E391" s="34" t="s">
        <v>1218</v>
      </c>
      <c r="F391" s="34" t="s">
        <v>1219</v>
      </c>
      <c r="G391" s="34" t="s">
        <v>1220</v>
      </c>
      <c r="H391" s="20" t="s">
        <v>1221</v>
      </c>
      <c r="I391" s="20" t="s">
        <v>1222</v>
      </c>
      <c r="J391" s="26" t="s">
        <v>53</v>
      </c>
      <c r="K391" s="26">
        <v>45</v>
      </c>
      <c r="L391" s="19">
        <v>230000000</v>
      </c>
      <c r="M391" s="22" t="s">
        <v>27</v>
      </c>
      <c r="N391" s="26" t="s">
        <v>32</v>
      </c>
      <c r="O391" s="35" t="s">
        <v>256</v>
      </c>
      <c r="P391" s="36" t="s">
        <v>257</v>
      </c>
      <c r="Q391" s="37" t="s">
        <v>289</v>
      </c>
      <c r="R391" s="20" t="s">
        <v>290</v>
      </c>
      <c r="S391" s="28">
        <v>796</v>
      </c>
      <c r="T391" s="30" t="s">
        <v>260</v>
      </c>
      <c r="U391" s="38">
        <v>47</v>
      </c>
      <c r="V391" s="39">
        <v>7451.78</v>
      </c>
      <c r="W391" s="77">
        <v>350233.66</v>
      </c>
      <c r="X391" s="77">
        <f t="shared" si="18"/>
        <v>392261.69920000003</v>
      </c>
      <c r="Y391" s="26" t="s">
        <v>293</v>
      </c>
      <c r="Z391" s="28">
        <v>2014</v>
      </c>
      <c r="AA391" s="100" t="s">
        <v>762</v>
      </c>
    </row>
    <row r="392" spans="1:27" ht="38.25" outlineLevel="2">
      <c r="A392" s="19" t="s">
        <v>1223</v>
      </c>
      <c r="B392" s="20" t="s">
        <v>26</v>
      </c>
      <c r="C392" s="26" t="s">
        <v>1224</v>
      </c>
      <c r="D392" s="34" t="s">
        <v>1225</v>
      </c>
      <c r="E392" s="34"/>
      <c r="F392" s="34" t="s">
        <v>1226</v>
      </c>
      <c r="G392" s="34"/>
      <c r="H392" s="20" t="s">
        <v>1227</v>
      </c>
      <c r="I392" s="20" t="s">
        <v>1228</v>
      </c>
      <c r="J392" s="26" t="s">
        <v>34</v>
      </c>
      <c r="K392" s="26">
        <v>45</v>
      </c>
      <c r="L392" s="19">
        <v>230000000</v>
      </c>
      <c r="M392" s="22" t="s">
        <v>27</v>
      </c>
      <c r="N392" s="26" t="s">
        <v>32</v>
      </c>
      <c r="O392" s="35" t="s">
        <v>256</v>
      </c>
      <c r="P392" s="36" t="s">
        <v>257</v>
      </c>
      <c r="Q392" s="37" t="s">
        <v>289</v>
      </c>
      <c r="R392" s="20" t="s">
        <v>290</v>
      </c>
      <c r="S392" s="28">
        <v>796</v>
      </c>
      <c r="T392" s="30" t="s">
        <v>260</v>
      </c>
      <c r="U392" s="38">
        <v>8700</v>
      </c>
      <c r="V392" s="39">
        <v>990</v>
      </c>
      <c r="W392" s="77">
        <v>8613000</v>
      </c>
      <c r="X392" s="77">
        <f t="shared" si="18"/>
        <v>9646560</v>
      </c>
      <c r="Y392" s="26" t="s">
        <v>293</v>
      </c>
      <c r="Z392" s="28">
        <v>2014</v>
      </c>
      <c r="AA392" s="100" t="s">
        <v>762</v>
      </c>
    </row>
    <row r="393" spans="1:27" ht="38.25" outlineLevel="2">
      <c r="A393" s="19" t="s">
        <v>1229</v>
      </c>
      <c r="B393" s="20" t="s">
        <v>26</v>
      </c>
      <c r="C393" s="26" t="s">
        <v>1230</v>
      </c>
      <c r="D393" s="34" t="s">
        <v>1231</v>
      </c>
      <c r="E393" s="34" t="s">
        <v>1232</v>
      </c>
      <c r="F393" s="34" t="s">
        <v>1233</v>
      </c>
      <c r="G393" s="34"/>
      <c r="H393" s="20" t="s">
        <v>1234</v>
      </c>
      <c r="I393" s="20" t="s">
        <v>1235</v>
      </c>
      <c r="J393" s="26" t="s">
        <v>53</v>
      </c>
      <c r="K393" s="26">
        <v>45</v>
      </c>
      <c r="L393" s="19">
        <v>230000000</v>
      </c>
      <c r="M393" s="22" t="s">
        <v>27</v>
      </c>
      <c r="N393" s="26" t="s">
        <v>32</v>
      </c>
      <c r="O393" s="35" t="s">
        <v>256</v>
      </c>
      <c r="P393" s="36" t="s">
        <v>257</v>
      </c>
      <c r="Q393" s="37" t="s">
        <v>289</v>
      </c>
      <c r="R393" s="20" t="s">
        <v>290</v>
      </c>
      <c r="S393" s="28">
        <v>796</v>
      </c>
      <c r="T393" s="30" t="s">
        <v>260</v>
      </c>
      <c r="U393" s="38">
        <v>7000</v>
      </c>
      <c r="V393" s="39">
        <v>178.57</v>
      </c>
      <c r="W393" s="77">
        <v>1249990</v>
      </c>
      <c r="X393" s="77">
        <f t="shared" si="18"/>
        <v>1399988.8</v>
      </c>
      <c r="Y393" s="26" t="s">
        <v>293</v>
      </c>
      <c r="Z393" s="28">
        <v>2014</v>
      </c>
      <c r="AA393" s="100" t="s">
        <v>762</v>
      </c>
    </row>
    <row r="394" spans="1:27" ht="38.25" outlineLevel="2">
      <c r="A394" s="19" t="s">
        <v>1236</v>
      </c>
      <c r="B394" s="20" t="s">
        <v>26</v>
      </c>
      <c r="C394" s="26" t="s">
        <v>1237</v>
      </c>
      <c r="D394" s="34" t="s">
        <v>1238</v>
      </c>
      <c r="E394" s="34" t="s">
        <v>1239</v>
      </c>
      <c r="F394" s="34" t="s">
        <v>1238</v>
      </c>
      <c r="G394" s="34"/>
      <c r="H394" s="20" t="s">
        <v>1240</v>
      </c>
      <c r="I394" s="20" t="s">
        <v>1241</v>
      </c>
      <c r="J394" s="26" t="s">
        <v>53</v>
      </c>
      <c r="K394" s="26">
        <v>45</v>
      </c>
      <c r="L394" s="19">
        <v>230000000</v>
      </c>
      <c r="M394" s="22" t="s">
        <v>27</v>
      </c>
      <c r="N394" s="26" t="s">
        <v>32</v>
      </c>
      <c r="O394" s="35" t="s">
        <v>256</v>
      </c>
      <c r="P394" s="36" t="s">
        <v>257</v>
      </c>
      <c r="Q394" s="37" t="s">
        <v>1242</v>
      </c>
      <c r="R394" s="20" t="s">
        <v>290</v>
      </c>
      <c r="S394" s="28">
        <v>796</v>
      </c>
      <c r="T394" s="30" t="s">
        <v>260</v>
      </c>
      <c r="U394" s="38">
        <v>23</v>
      </c>
      <c r="V394" s="39">
        <v>5254.46</v>
      </c>
      <c r="W394" s="77">
        <v>120852.58</v>
      </c>
      <c r="X394" s="77">
        <f t="shared" si="18"/>
        <v>135354.88960000002</v>
      </c>
      <c r="Y394" s="26" t="s">
        <v>1243</v>
      </c>
      <c r="Z394" s="28">
        <v>2014</v>
      </c>
      <c r="AA394" s="100" t="s">
        <v>762</v>
      </c>
    </row>
    <row r="395" spans="1:27" ht="38.25" outlineLevel="2">
      <c r="A395" s="19" t="s">
        <v>1244</v>
      </c>
      <c r="B395" s="20" t="s">
        <v>26</v>
      </c>
      <c r="C395" s="26" t="s">
        <v>1237</v>
      </c>
      <c r="D395" s="34" t="s">
        <v>1238</v>
      </c>
      <c r="E395" s="34" t="s">
        <v>1239</v>
      </c>
      <c r="F395" s="34" t="s">
        <v>1238</v>
      </c>
      <c r="G395" s="34"/>
      <c r="H395" s="20" t="s">
        <v>1245</v>
      </c>
      <c r="I395" s="20" t="s">
        <v>1246</v>
      </c>
      <c r="J395" s="26" t="s">
        <v>53</v>
      </c>
      <c r="K395" s="26">
        <v>45</v>
      </c>
      <c r="L395" s="19">
        <v>230000000</v>
      </c>
      <c r="M395" s="22" t="s">
        <v>27</v>
      </c>
      <c r="N395" s="26" t="s">
        <v>32</v>
      </c>
      <c r="O395" s="35" t="s">
        <v>256</v>
      </c>
      <c r="P395" s="36" t="s">
        <v>257</v>
      </c>
      <c r="Q395" s="37" t="s">
        <v>1242</v>
      </c>
      <c r="R395" s="20" t="s">
        <v>290</v>
      </c>
      <c r="S395" s="28">
        <v>796</v>
      </c>
      <c r="T395" s="30" t="s">
        <v>260</v>
      </c>
      <c r="U395" s="38">
        <v>23</v>
      </c>
      <c r="V395" s="39">
        <v>5254.46</v>
      </c>
      <c r="W395" s="77">
        <v>120852.58</v>
      </c>
      <c r="X395" s="77">
        <f t="shared" si="18"/>
        <v>135354.88960000002</v>
      </c>
      <c r="Y395" s="26" t="s">
        <v>1243</v>
      </c>
      <c r="Z395" s="28">
        <v>2014</v>
      </c>
      <c r="AA395" s="100" t="s">
        <v>762</v>
      </c>
    </row>
    <row r="396" spans="1:27" ht="38.25" outlineLevel="2">
      <c r="A396" s="19" t="s">
        <v>1247</v>
      </c>
      <c r="B396" s="20" t="s">
        <v>26</v>
      </c>
      <c r="C396" s="26" t="s">
        <v>1237</v>
      </c>
      <c r="D396" s="34" t="s">
        <v>1238</v>
      </c>
      <c r="E396" s="34" t="s">
        <v>1239</v>
      </c>
      <c r="F396" s="34" t="s">
        <v>1238</v>
      </c>
      <c r="G396" s="34"/>
      <c r="H396" s="20" t="s">
        <v>1248</v>
      </c>
      <c r="I396" s="20" t="s">
        <v>1249</v>
      </c>
      <c r="J396" s="26" t="s">
        <v>53</v>
      </c>
      <c r="K396" s="26">
        <v>45</v>
      </c>
      <c r="L396" s="19">
        <v>230000000</v>
      </c>
      <c r="M396" s="22" t="s">
        <v>27</v>
      </c>
      <c r="N396" s="26" t="s">
        <v>32</v>
      </c>
      <c r="O396" s="35" t="s">
        <v>256</v>
      </c>
      <c r="P396" s="36" t="s">
        <v>257</v>
      </c>
      <c r="Q396" s="37" t="s">
        <v>1242</v>
      </c>
      <c r="R396" s="20" t="s">
        <v>290</v>
      </c>
      <c r="S396" s="28">
        <v>796</v>
      </c>
      <c r="T396" s="30" t="s">
        <v>260</v>
      </c>
      <c r="U396" s="38">
        <v>19</v>
      </c>
      <c r="V396" s="39">
        <v>5254.46</v>
      </c>
      <c r="W396" s="77">
        <v>99834.74</v>
      </c>
      <c r="X396" s="77">
        <f t="shared" si="18"/>
        <v>111814.90880000002</v>
      </c>
      <c r="Y396" s="26" t="s">
        <v>1243</v>
      </c>
      <c r="Z396" s="28">
        <v>2014</v>
      </c>
      <c r="AA396" s="100" t="s">
        <v>762</v>
      </c>
    </row>
    <row r="397" spans="1:27" ht="38.25" outlineLevel="2">
      <c r="A397" s="19" t="s">
        <v>1250</v>
      </c>
      <c r="B397" s="20" t="s">
        <v>26</v>
      </c>
      <c r="C397" s="26" t="s">
        <v>1237</v>
      </c>
      <c r="D397" s="34" t="s">
        <v>1238</v>
      </c>
      <c r="E397" s="34" t="s">
        <v>1239</v>
      </c>
      <c r="F397" s="34" t="s">
        <v>1238</v>
      </c>
      <c r="G397" s="34"/>
      <c r="H397" s="20" t="s">
        <v>1251</v>
      </c>
      <c r="I397" s="20" t="s">
        <v>1252</v>
      </c>
      <c r="J397" s="26" t="s">
        <v>53</v>
      </c>
      <c r="K397" s="26">
        <v>45</v>
      </c>
      <c r="L397" s="19">
        <v>230000000</v>
      </c>
      <c r="M397" s="22" t="s">
        <v>27</v>
      </c>
      <c r="N397" s="26" t="s">
        <v>32</v>
      </c>
      <c r="O397" s="35" t="s">
        <v>256</v>
      </c>
      <c r="P397" s="36" t="s">
        <v>257</v>
      </c>
      <c r="Q397" s="37" t="s">
        <v>1242</v>
      </c>
      <c r="R397" s="20" t="s">
        <v>290</v>
      </c>
      <c r="S397" s="28">
        <v>796</v>
      </c>
      <c r="T397" s="30" t="s">
        <v>260</v>
      </c>
      <c r="U397" s="38">
        <v>13</v>
      </c>
      <c r="V397" s="39">
        <v>5254.46</v>
      </c>
      <c r="W397" s="77">
        <v>68307.98</v>
      </c>
      <c r="X397" s="77">
        <f t="shared" si="18"/>
        <v>76504.937600000005</v>
      </c>
      <c r="Y397" s="26" t="s">
        <v>1243</v>
      </c>
      <c r="Z397" s="28">
        <v>2014</v>
      </c>
      <c r="AA397" s="100" t="s">
        <v>762</v>
      </c>
    </row>
    <row r="398" spans="1:27" ht="38.25" outlineLevel="2">
      <c r="A398" s="19" t="s">
        <v>1253</v>
      </c>
      <c r="B398" s="20" t="s">
        <v>26</v>
      </c>
      <c r="C398" s="26" t="s">
        <v>1237</v>
      </c>
      <c r="D398" s="34" t="s">
        <v>1238</v>
      </c>
      <c r="E398" s="34" t="s">
        <v>1239</v>
      </c>
      <c r="F398" s="34" t="s">
        <v>1238</v>
      </c>
      <c r="G398" s="34"/>
      <c r="H398" s="20" t="s">
        <v>1254</v>
      </c>
      <c r="I398" s="20" t="s">
        <v>1255</v>
      </c>
      <c r="J398" s="26" t="s">
        <v>53</v>
      </c>
      <c r="K398" s="26">
        <v>45</v>
      </c>
      <c r="L398" s="19">
        <v>230000000</v>
      </c>
      <c r="M398" s="22" t="s">
        <v>27</v>
      </c>
      <c r="N398" s="26" t="s">
        <v>32</v>
      </c>
      <c r="O398" s="35" t="s">
        <v>256</v>
      </c>
      <c r="P398" s="36" t="s">
        <v>257</v>
      </c>
      <c r="Q398" s="37" t="s">
        <v>1242</v>
      </c>
      <c r="R398" s="20" t="s">
        <v>290</v>
      </c>
      <c r="S398" s="28">
        <v>796</v>
      </c>
      <c r="T398" s="30" t="s">
        <v>260</v>
      </c>
      <c r="U398" s="38">
        <v>16</v>
      </c>
      <c r="V398" s="39">
        <v>5254.46</v>
      </c>
      <c r="W398" s="77">
        <v>84071.360000000001</v>
      </c>
      <c r="X398" s="77">
        <f t="shared" si="18"/>
        <v>94159.923200000005</v>
      </c>
      <c r="Y398" s="26" t="s">
        <v>1243</v>
      </c>
      <c r="Z398" s="28">
        <v>2014</v>
      </c>
      <c r="AA398" s="100" t="s">
        <v>762</v>
      </c>
    </row>
    <row r="399" spans="1:27" ht="38.25" outlineLevel="2">
      <c r="A399" s="19" t="s">
        <v>1256</v>
      </c>
      <c r="B399" s="20" t="s">
        <v>26</v>
      </c>
      <c r="C399" s="26" t="s">
        <v>1237</v>
      </c>
      <c r="D399" s="34" t="s">
        <v>1238</v>
      </c>
      <c r="E399" s="34" t="s">
        <v>1239</v>
      </c>
      <c r="F399" s="34" t="s">
        <v>1238</v>
      </c>
      <c r="G399" s="34"/>
      <c r="H399" s="20" t="s">
        <v>1257</v>
      </c>
      <c r="I399" s="20" t="s">
        <v>1257</v>
      </c>
      <c r="J399" s="26" t="s">
        <v>53</v>
      </c>
      <c r="K399" s="26">
        <v>45</v>
      </c>
      <c r="L399" s="19">
        <v>230000000</v>
      </c>
      <c r="M399" s="22" t="s">
        <v>27</v>
      </c>
      <c r="N399" s="26" t="s">
        <v>32</v>
      </c>
      <c r="O399" s="35" t="s">
        <v>256</v>
      </c>
      <c r="P399" s="36" t="s">
        <v>257</v>
      </c>
      <c r="Q399" s="37" t="s">
        <v>1242</v>
      </c>
      <c r="R399" s="20" t="s">
        <v>290</v>
      </c>
      <c r="S399" s="28">
        <v>796</v>
      </c>
      <c r="T399" s="30" t="s">
        <v>260</v>
      </c>
      <c r="U399" s="38">
        <v>8</v>
      </c>
      <c r="V399" s="39">
        <v>2675</v>
      </c>
      <c r="W399" s="77">
        <v>21400</v>
      </c>
      <c r="X399" s="77">
        <f t="shared" si="18"/>
        <v>23968.000000000004</v>
      </c>
      <c r="Y399" s="26" t="s">
        <v>1243</v>
      </c>
      <c r="Z399" s="28">
        <v>2014</v>
      </c>
      <c r="AA399" s="100" t="s">
        <v>762</v>
      </c>
    </row>
    <row r="400" spans="1:27" ht="38.25" outlineLevel="2">
      <c r="A400" s="19" t="s">
        <v>1258</v>
      </c>
      <c r="B400" s="20" t="s">
        <v>26</v>
      </c>
      <c r="C400" s="26" t="s">
        <v>1237</v>
      </c>
      <c r="D400" s="34" t="s">
        <v>1238</v>
      </c>
      <c r="E400" s="34" t="s">
        <v>1239</v>
      </c>
      <c r="F400" s="34" t="s">
        <v>1238</v>
      </c>
      <c r="G400" s="34"/>
      <c r="H400" s="20" t="s">
        <v>1259</v>
      </c>
      <c r="I400" s="20" t="s">
        <v>1260</v>
      </c>
      <c r="J400" s="26" t="s">
        <v>53</v>
      </c>
      <c r="K400" s="26">
        <v>45</v>
      </c>
      <c r="L400" s="19">
        <v>230000000</v>
      </c>
      <c r="M400" s="22" t="s">
        <v>27</v>
      </c>
      <c r="N400" s="26" t="s">
        <v>32</v>
      </c>
      <c r="O400" s="35" t="s">
        <v>256</v>
      </c>
      <c r="P400" s="36" t="s">
        <v>257</v>
      </c>
      <c r="Q400" s="37" t="s">
        <v>1242</v>
      </c>
      <c r="R400" s="20" t="s">
        <v>290</v>
      </c>
      <c r="S400" s="28">
        <v>796</v>
      </c>
      <c r="T400" s="30" t="s">
        <v>260</v>
      </c>
      <c r="U400" s="38">
        <v>8</v>
      </c>
      <c r="V400" s="39">
        <v>2675</v>
      </c>
      <c r="W400" s="77">
        <v>21400</v>
      </c>
      <c r="X400" s="77">
        <f t="shared" si="18"/>
        <v>23968.000000000004</v>
      </c>
      <c r="Y400" s="26" t="s">
        <v>1243</v>
      </c>
      <c r="Z400" s="28">
        <v>2014</v>
      </c>
      <c r="AA400" s="100" t="s">
        <v>762</v>
      </c>
    </row>
    <row r="401" spans="1:27" ht="63.75" outlineLevel="2">
      <c r="A401" s="19" t="s">
        <v>1261</v>
      </c>
      <c r="B401" s="20" t="s">
        <v>26</v>
      </c>
      <c r="C401" s="26" t="s">
        <v>1262</v>
      </c>
      <c r="D401" s="34" t="s">
        <v>1263</v>
      </c>
      <c r="E401" s="34" t="s">
        <v>1264</v>
      </c>
      <c r="F401" s="34" t="s">
        <v>1265</v>
      </c>
      <c r="G401" s="34" t="s">
        <v>1266</v>
      </c>
      <c r="H401" s="20" t="s">
        <v>1267</v>
      </c>
      <c r="I401" s="20" t="s">
        <v>1268</v>
      </c>
      <c r="J401" s="26" t="s">
        <v>53</v>
      </c>
      <c r="K401" s="26">
        <v>45</v>
      </c>
      <c r="L401" s="19">
        <v>230000000</v>
      </c>
      <c r="M401" s="22" t="s">
        <v>27</v>
      </c>
      <c r="N401" s="26" t="s">
        <v>32</v>
      </c>
      <c r="O401" s="35" t="s">
        <v>256</v>
      </c>
      <c r="P401" s="36" t="s">
        <v>257</v>
      </c>
      <c r="Q401" s="37" t="s">
        <v>289</v>
      </c>
      <c r="R401" s="20" t="s">
        <v>290</v>
      </c>
      <c r="S401" s="28">
        <v>839</v>
      </c>
      <c r="T401" s="30" t="s">
        <v>753</v>
      </c>
      <c r="U401" s="38">
        <v>43</v>
      </c>
      <c r="V401" s="39">
        <v>80357.14</v>
      </c>
      <c r="W401" s="77">
        <v>3455357.02</v>
      </c>
      <c r="X401" s="77">
        <f t="shared" si="18"/>
        <v>3869999.8624000004</v>
      </c>
      <c r="Y401" s="26" t="s">
        <v>293</v>
      </c>
      <c r="Z401" s="28">
        <v>2014</v>
      </c>
      <c r="AA401" s="100" t="s">
        <v>762</v>
      </c>
    </row>
    <row r="402" spans="1:27" ht="38.25" outlineLevel="2">
      <c r="A402" s="19" t="s">
        <v>1269</v>
      </c>
      <c r="B402" s="20" t="s">
        <v>26</v>
      </c>
      <c r="C402" s="26" t="s">
        <v>1270</v>
      </c>
      <c r="D402" s="34" t="s">
        <v>1271</v>
      </c>
      <c r="E402" s="34"/>
      <c r="F402" s="34" t="s">
        <v>1272</v>
      </c>
      <c r="G402" s="34"/>
      <c r="H402" s="20" t="s">
        <v>1273</v>
      </c>
      <c r="I402" s="20" t="s">
        <v>1274</v>
      </c>
      <c r="J402" s="26" t="s">
        <v>53</v>
      </c>
      <c r="K402" s="26">
        <v>45</v>
      </c>
      <c r="L402" s="19">
        <v>230000000</v>
      </c>
      <c r="M402" s="22" t="s">
        <v>27</v>
      </c>
      <c r="N402" s="26" t="s">
        <v>32</v>
      </c>
      <c r="O402" s="35" t="s">
        <v>256</v>
      </c>
      <c r="P402" s="36" t="s">
        <v>257</v>
      </c>
      <c r="Q402" s="37" t="s">
        <v>289</v>
      </c>
      <c r="R402" s="20" t="s">
        <v>290</v>
      </c>
      <c r="S402" s="28">
        <v>796</v>
      </c>
      <c r="T402" s="30" t="s">
        <v>260</v>
      </c>
      <c r="U402" s="38">
        <v>127</v>
      </c>
      <c r="V402" s="39">
        <v>2463.0300000000002</v>
      </c>
      <c r="W402" s="77">
        <v>312804.81</v>
      </c>
      <c r="X402" s="77">
        <f t="shared" si="18"/>
        <v>350341.38720000006</v>
      </c>
      <c r="Y402" s="26" t="s">
        <v>293</v>
      </c>
      <c r="Z402" s="28">
        <v>2014</v>
      </c>
      <c r="AA402" s="100" t="s">
        <v>762</v>
      </c>
    </row>
    <row r="403" spans="1:27" ht="38.25" outlineLevel="2">
      <c r="A403" s="19" t="s">
        <v>1275</v>
      </c>
      <c r="B403" s="20" t="s">
        <v>26</v>
      </c>
      <c r="C403" s="26" t="s">
        <v>1276</v>
      </c>
      <c r="D403" s="34" t="s">
        <v>1277</v>
      </c>
      <c r="E403" s="34" t="s">
        <v>1278</v>
      </c>
      <c r="F403" s="34" t="s">
        <v>1279</v>
      </c>
      <c r="G403" s="34" t="s">
        <v>1280</v>
      </c>
      <c r="H403" s="20" t="s">
        <v>1281</v>
      </c>
      <c r="I403" s="20"/>
      <c r="J403" s="26" t="s">
        <v>53</v>
      </c>
      <c r="K403" s="26">
        <v>45</v>
      </c>
      <c r="L403" s="19">
        <v>230000000</v>
      </c>
      <c r="M403" s="22" t="s">
        <v>27</v>
      </c>
      <c r="N403" s="26" t="s">
        <v>32</v>
      </c>
      <c r="O403" s="35" t="s">
        <v>256</v>
      </c>
      <c r="P403" s="36" t="s">
        <v>257</v>
      </c>
      <c r="Q403" s="37" t="s">
        <v>289</v>
      </c>
      <c r="R403" s="20" t="s">
        <v>290</v>
      </c>
      <c r="S403" s="28">
        <v>796</v>
      </c>
      <c r="T403" s="30" t="s">
        <v>260</v>
      </c>
      <c r="U403" s="38">
        <v>2</v>
      </c>
      <c r="V403" s="39">
        <v>200</v>
      </c>
      <c r="W403" s="77">
        <v>400</v>
      </c>
      <c r="X403" s="77">
        <f t="shared" si="18"/>
        <v>448.00000000000006</v>
      </c>
      <c r="Y403" s="26" t="s">
        <v>1243</v>
      </c>
      <c r="Z403" s="28">
        <v>2014</v>
      </c>
      <c r="AA403" s="100" t="s">
        <v>762</v>
      </c>
    </row>
    <row r="404" spans="1:27" ht="38.25" outlineLevel="2">
      <c r="A404" s="19" t="s">
        <v>1282</v>
      </c>
      <c r="B404" s="20" t="s">
        <v>26</v>
      </c>
      <c r="C404" s="26" t="s">
        <v>1283</v>
      </c>
      <c r="D404" s="34" t="s">
        <v>1277</v>
      </c>
      <c r="E404" s="34" t="s">
        <v>1284</v>
      </c>
      <c r="F404" s="34" t="s">
        <v>1285</v>
      </c>
      <c r="G404" s="34" t="s">
        <v>1286</v>
      </c>
      <c r="H404" s="20" t="s">
        <v>1287</v>
      </c>
      <c r="I404" s="20" t="s">
        <v>1288</v>
      </c>
      <c r="J404" s="26" t="s">
        <v>53</v>
      </c>
      <c r="K404" s="26">
        <v>45</v>
      </c>
      <c r="L404" s="19">
        <v>230000000</v>
      </c>
      <c r="M404" s="22" t="s">
        <v>27</v>
      </c>
      <c r="N404" s="26" t="s">
        <v>32</v>
      </c>
      <c r="O404" s="35" t="s">
        <v>256</v>
      </c>
      <c r="P404" s="36" t="s">
        <v>257</v>
      </c>
      <c r="Q404" s="37" t="s">
        <v>289</v>
      </c>
      <c r="R404" s="20" t="s">
        <v>290</v>
      </c>
      <c r="S404" s="28">
        <v>796</v>
      </c>
      <c r="T404" s="30" t="s">
        <v>260</v>
      </c>
      <c r="U404" s="38">
        <v>2</v>
      </c>
      <c r="V404" s="39">
        <v>200</v>
      </c>
      <c r="W404" s="77">
        <v>400</v>
      </c>
      <c r="X404" s="77">
        <f t="shared" si="18"/>
        <v>448.00000000000006</v>
      </c>
      <c r="Y404" s="26" t="s">
        <v>1243</v>
      </c>
      <c r="Z404" s="28">
        <v>2014</v>
      </c>
      <c r="AA404" s="100" t="s">
        <v>762</v>
      </c>
    </row>
    <row r="405" spans="1:27" ht="38.25" outlineLevel="2">
      <c r="A405" s="19" t="s">
        <v>1289</v>
      </c>
      <c r="B405" s="20" t="s">
        <v>26</v>
      </c>
      <c r="C405" s="26" t="s">
        <v>1290</v>
      </c>
      <c r="D405" s="34" t="s">
        <v>1277</v>
      </c>
      <c r="E405" s="34" t="s">
        <v>1278</v>
      </c>
      <c r="F405" s="34" t="s">
        <v>1291</v>
      </c>
      <c r="G405" s="34" t="s">
        <v>1292</v>
      </c>
      <c r="H405" s="20" t="s">
        <v>1293</v>
      </c>
      <c r="I405" s="20" t="s">
        <v>1294</v>
      </c>
      <c r="J405" s="26" t="s">
        <v>53</v>
      </c>
      <c r="K405" s="26">
        <v>45</v>
      </c>
      <c r="L405" s="19">
        <v>230000000</v>
      </c>
      <c r="M405" s="22" t="s">
        <v>27</v>
      </c>
      <c r="N405" s="26" t="s">
        <v>32</v>
      </c>
      <c r="O405" s="35" t="s">
        <v>256</v>
      </c>
      <c r="P405" s="36" t="s">
        <v>257</v>
      </c>
      <c r="Q405" s="37" t="s">
        <v>289</v>
      </c>
      <c r="R405" s="20" t="s">
        <v>290</v>
      </c>
      <c r="S405" s="28">
        <v>796</v>
      </c>
      <c r="T405" s="30" t="s">
        <v>260</v>
      </c>
      <c r="U405" s="38">
        <v>2</v>
      </c>
      <c r="V405" s="39">
        <v>200</v>
      </c>
      <c r="W405" s="77">
        <v>400</v>
      </c>
      <c r="X405" s="77">
        <f t="shared" si="18"/>
        <v>448.00000000000006</v>
      </c>
      <c r="Y405" s="26" t="s">
        <v>1243</v>
      </c>
      <c r="Z405" s="28">
        <v>2014</v>
      </c>
      <c r="AA405" s="100" t="s">
        <v>762</v>
      </c>
    </row>
    <row r="406" spans="1:27" ht="38.25" outlineLevel="2">
      <c r="A406" s="19" t="s">
        <v>1295</v>
      </c>
      <c r="B406" s="20" t="s">
        <v>26</v>
      </c>
      <c r="C406" s="26" t="s">
        <v>1296</v>
      </c>
      <c r="D406" s="34" t="s">
        <v>953</v>
      </c>
      <c r="E406" s="34" t="s">
        <v>1297</v>
      </c>
      <c r="F406" s="34" t="s">
        <v>1298</v>
      </c>
      <c r="G406" s="34"/>
      <c r="H406" s="20" t="s">
        <v>1299</v>
      </c>
      <c r="I406" s="20" t="s">
        <v>1300</v>
      </c>
      <c r="J406" s="26" t="s">
        <v>53</v>
      </c>
      <c r="K406" s="26">
        <v>45</v>
      </c>
      <c r="L406" s="19">
        <v>230000000</v>
      </c>
      <c r="M406" s="22" t="s">
        <v>27</v>
      </c>
      <c r="N406" s="26" t="s">
        <v>32</v>
      </c>
      <c r="O406" s="35" t="s">
        <v>256</v>
      </c>
      <c r="P406" s="36" t="s">
        <v>257</v>
      </c>
      <c r="Q406" s="37" t="s">
        <v>289</v>
      </c>
      <c r="R406" s="20" t="s">
        <v>290</v>
      </c>
      <c r="S406" s="28">
        <v>796</v>
      </c>
      <c r="T406" s="30" t="s">
        <v>260</v>
      </c>
      <c r="U406" s="38">
        <v>86</v>
      </c>
      <c r="V406" s="39">
        <v>35714.28</v>
      </c>
      <c r="W406" s="77">
        <v>3071428.08</v>
      </c>
      <c r="X406" s="77">
        <f t="shared" si="18"/>
        <v>3439999.4496000004</v>
      </c>
      <c r="Y406" s="26" t="s">
        <v>293</v>
      </c>
      <c r="Z406" s="28">
        <v>2014</v>
      </c>
      <c r="AA406" s="100" t="s">
        <v>762</v>
      </c>
    </row>
    <row r="407" spans="1:27" ht="38.25" outlineLevel="2">
      <c r="A407" s="19" t="s">
        <v>1301</v>
      </c>
      <c r="B407" s="20" t="s">
        <v>26</v>
      </c>
      <c r="C407" s="26" t="s">
        <v>1302</v>
      </c>
      <c r="D407" s="34" t="s">
        <v>1303</v>
      </c>
      <c r="E407" s="34" t="s">
        <v>1304</v>
      </c>
      <c r="F407" s="34" t="s">
        <v>1305</v>
      </c>
      <c r="G407" s="34"/>
      <c r="H407" s="20" t="s">
        <v>1306</v>
      </c>
      <c r="I407" s="20" t="s">
        <v>1307</v>
      </c>
      <c r="J407" s="26" t="s">
        <v>53</v>
      </c>
      <c r="K407" s="26">
        <v>45</v>
      </c>
      <c r="L407" s="19">
        <v>230000000</v>
      </c>
      <c r="M407" s="22" t="s">
        <v>27</v>
      </c>
      <c r="N407" s="26" t="s">
        <v>32</v>
      </c>
      <c r="O407" s="35" t="s">
        <v>256</v>
      </c>
      <c r="P407" s="36" t="s">
        <v>257</v>
      </c>
      <c r="Q407" s="37" t="s">
        <v>1308</v>
      </c>
      <c r="R407" s="20" t="s">
        <v>290</v>
      </c>
      <c r="S407" s="28">
        <v>839</v>
      </c>
      <c r="T407" s="30" t="s">
        <v>340</v>
      </c>
      <c r="U407" s="38">
        <v>3</v>
      </c>
      <c r="V407" s="39">
        <v>1040222</v>
      </c>
      <c r="W407" s="77">
        <v>3120666</v>
      </c>
      <c r="X407" s="77">
        <f t="shared" si="18"/>
        <v>3495145.9200000004</v>
      </c>
      <c r="Y407" s="26" t="s">
        <v>293</v>
      </c>
      <c r="Z407" s="28">
        <v>2014</v>
      </c>
      <c r="AA407" s="100" t="s">
        <v>762</v>
      </c>
    </row>
    <row r="408" spans="1:27" ht="38.25" outlineLevel="2">
      <c r="A408" s="19" t="s">
        <v>1309</v>
      </c>
      <c r="B408" s="20" t="s">
        <v>26</v>
      </c>
      <c r="C408" s="26" t="s">
        <v>1310</v>
      </c>
      <c r="D408" s="34" t="s">
        <v>1311</v>
      </c>
      <c r="E408" s="34" t="s">
        <v>1312</v>
      </c>
      <c r="F408" s="34" t="s">
        <v>1313</v>
      </c>
      <c r="G408" s="34"/>
      <c r="H408" s="20" t="s">
        <v>1314</v>
      </c>
      <c r="I408" s="20" t="s">
        <v>1315</v>
      </c>
      <c r="J408" s="26" t="s">
        <v>53</v>
      </c>
      <c r="K408" s="26">
        <v>45</v>
      </c>
      <c r="L408" s="19">
        <v>230000000</v>
      </c>
      <c r="M408" s="22" t="s">
        <v>27</v>
      </c>
      <c r="N408" s="26" t="s">
        <v>32</v>
      </c>
      <c r="O408" s="35" t="s">
        <v>256</v>
      </c>
      <c r="P408" s="36" t="s">
        <v>257</v>
      </c>
      <c r="Q408" s="37" t="s">
        <v>289</v>
      </c>
      <c r="R408" s="20" t="s">
        <v>290</v>
      </c>
      <c r="S408" s="28">
        <v>796</v>
      </c>
      <c r="T408" s="30" t="s">
        <v>260</v>
      </c>
      <c r="U408" s="38">
        <v>2</v>
      </c>
      <c r="V408" s="39">
        <v>81311</v>
      </c>
      <c r="W408" s="77">
        <v>162622</v>
      </c>
      <c r="X408" s="77">
        <f t="shared" si="18"/>
        <v>182136.64</v>
      </c>
      <c r="Y408" s="26" t="s">
        <v>293</v>
      </c>
      <c r="Z408" s="28">
        <v>2014</v>
      </c>
      <c r="AA408" s="100" t="s">
        <v>762</v>
      </c>
    </row>
    <row r="409" spans="1:27" ht="38.25" outlineLevel="2">
      <c r="A409" s="19" t="s">
        <v>1318</v>
      </c>
      <c r="B409" s="20" t="s">
        <v>26</v>
      </c>
      <c r="C409" s="26" t="s">
        <v>1319</v>
      </c>
      <c r="D409" s="34" t="s">
        <v>1320</v>
      </c>
      <c r="E409" s="34" t="s">
        <v>1321</v>
      </c>
      <c r="F409" s="34" t="s">
        <v>1322</v>
      </c>
      <c r="G409" s="34" t="s">
        <v>1323</v>
      </c>
      <c r="H409" s="20" t="s">
        <v>1324</v>
      </c>
      <c r="I409" s="20" t="s">
        <v>1325</v>
      </c>
      <c r="J409" s="26" t="s">
        <v>53</v>
      </c>
      <c r="K409" s="26">
        <v>0</v>
      </c>
      <c r="L409" s="19">
        <v>230000000</v>
      </c>
      <c r="M409" s="22" t="s">
        <v>27</v>
      </c>
      <c r="N409" s="26" t="s">
        <v>37</v>
      </c>
      <c r="O409" s="35" t="s">
        <v>256</v>
      </c>
      <c r="P409" s="36" t="s">
        <v>257</v>
      </c>
      <c r="Q409" s="37" t="s">
        <v>289</v>
      </c>
      <c r="R409" s="20" t="s">
        <v>259</v>
      </c>
      <c r="S409" s="28">
        <v>796</v>
      </c>
      <c r="T409" s="30" t="s">
        <v>260</v>
      </c>
      <c r="U409" s="38">
        <v>20</v>
      </c>
      <c r="V409" s="39">
        <v>4590</v>
      </c>
      <c r="W409" s="77">
        <v>91800</v>
      </c>
      <c r="X409" s="77">
        <f t="shared" si="18"/>
        <v>102816.00000000001</v>
      </c>
      <c r="Y409" s="26"/>
      <c r="Z409" s="28">
        <v>2015</v>
      </c>
      <c r="AA409" s="100" t="s">
        <v>1326</v>
      </c>
    </row>
    <row r="410" spans="1:27" ht="38.25" outlineLevel="2">
      <c r="A410" s="19" t="s">
        <v>1327</v>
      </c>
      <c r="B410" s="20" t="s">
        <v>26</v>
      </c>
      <c r="C410" s="26" t="s">
        <v>1328</v>
      </c>
      <c r="D410" s="34" t="s">
        <v>1329</v>
      </c>
      <c r="E410" s="34" t="s">
        <v>1329</v>
      </c>
      <c r="F410" s="34" t="s">
        <v>1330</v>
      </c>
      <c r="G410" s="34" t="s">
        <v>1331</v>
      </c>
      <c r="H410" s="20" t="s">
        <v>1332</v>
      </c>
      <c r="I410" s="20" t="s">
        <v>1332</v>
      </c>
      <c r="J410" s="26" t="s">
        <v>34</v>
      </c>
      <c r="K410" s="26">
        <v>0</v>
      </c>
      <c r="L410" s="19">
        <v>230000000</v>
      </c>
      <c r="M410" s="22" t="s">
        <v>27</v>
      </c>
      <c r="N410" s="26" t="s">
        <v>32</v>
      </c>
      <c r="O410" s="35" t="s">
        <v>256</v>
      </c>
      <c r="P410" s="36" t="s">
        <v>257</v>
      </c>
      <c r="Q410" s="37" t="s">
        <v>289</v>
      </c>
      <c r="R410" s="20" t="s">
        <v>290</v>
      </c>
      <c r="S410" s="28">
        <v>168</v>
      </c>
      <c r="T410" s="30" t="s">
        <v>927</v>
      </c>
      <c r="U410" s="38">
        <v>46.535999999999987</v>
      </c>
      <c r="V410" s="39">
        <v>1736522.32</v>
      </c>
      <c r="W410" s="77">
        <v>80810802.683519974</v>
      </c>
      <c r="X410" s="77">
        <f t="shared" si="18"/>
        <v>90508099.005542383</v>
      </c>
      <c r="Y410" s="26" t="s">
        <v>293</v>
      </c>
      <c r="Z410" s="28">
        <v>2014</v>
      </c>
      <c r="AA410" s="100" t="s">
        <v>1333</v>
      </c>
    </row>
    <row r="411" spans="1:27" ht="38.25" outlineLevel="2">
      <c r="A411" s="19" t="s">
        <v>1334</v>
      </c>
      <c r="B411" s="20" t="s">
        <v>26</v>
      </c>
      <c r="C411" s="26" t="s">
        <v>1335</v>
      </c>
      <c r="D411" s="34" t="s">
        <v>1336</v>
      </c>
      <c r="E411" s="34"/>
      <c r="F411" s="34" t="s">
        <v>1337</v>
      </c>
      <c r="G411" s="34"/>
      <c r="H411" s="20" t="s">
        <v>1338</v>
      </c>
      <c r="I411" s="20" t="s">
        <v>1339</v>
      </c>
      <c r="J411" s="26" t="s">
        <v>53</v>
      </c>
      <c r="K411" s="26">
        <v>45</v>
      </c>
      <c r="L411" s="19">
        <v>230000000</v>
      </c>
      <c r="M411" s="22" t="s">
        <v>27</v>
      </c>
      <c r="N411" s="26" t="s">
        <v>32</v>
      </c>
      <c r="O411" s="35" t="s">
        <v>256</v>
      </c>
      <c r="P411" s="36" t="s">
        <v>257</v>
      </c>
      <c r="Q411" s="37" t="s">
        <v>289</v>
      </c>
      <c r="R411" s="20" t="s">
        <v>290</v>
      </c>
      <c r="S411" s="28">
        <v>796</v>
      </c>
      <c r="T411" s="30" t="s">
        <v>260</v>
      </c>
      <c r="U411" s="38">
        <v>270</v>
      </c>
      <c r="V411" s="39">
        <v>9707</v>
      </c>
      <c r="W411" s="77">
        <v>2620890</v>
      </c>
      <c r="X411" s="77">
        <f t="shared" si="18"/>
        <v>2935396.8000000003</v>
      </c>
      <c r="Y411" s="26" t="s">
        <v>293</v>
      </c>
      <c r="Z411" s="28">
        <v>2014</v>
      </c>
      <c r="AA411" s="100" t="s">
        <v>762</v>
      </c>
    </row>
    <row r="412" spans="1:27" ht="51" outlineLevel="2">
      <c r="A412" s="19" t="s">
        <v>1340</v>
      </c>
      <c r="B412" s="20" t="s">
        <v>26</v>
      </c>
      <c r="C412" s="26" t="s">
        <v>1341</v>
      </c>
      <c r="D412" s="34" t="s">
        <v>1342</v>
      </c>
      <c r="E412" s="34" t="s">
        <v>1343</v>
      </c>
      <c r="F412" s="34" t="s">
        <v>1344</v>
      </c>
      <c r="G412" s="34" t="s">
        <v>1345</v>
      </c>
      <c r="H412" s="20" t="s">
        <v>1346</v>
      </c>
      <c r="I412" s="20" t="s">
        <v>1347</v>
      </c>
      <c r="J412" s="26" t="s">
        <v>53</v>
      </c>
      <c r="K412" s="26">
        <v>45</v>
      </c>
      <c r="L412" s="19">
        <v>230000000</v>
      </c>
      <c r="M412" s="22" t="s">
        <v>27</v>
      </c>
      <c r="N412" s="26" t="s">
        <v>32</v>
      </c>
      <c r="O412" s="35" t="s">
        <v>256</v>
      </c>
      <c r="P412" s="36" t="s">
        <v>257</v>
      </c>
      <c r="Q412" s="37" t="s">
        <v>289</v>
      </c>
      <c r="R412" s="20" t="s">
        <v>290</v>
      </c>
      <c r="S412" s="28">
        <v>168</v>
      </c>
      <c r="T412" s="30" t="s">
        <v>1084</v>
      </c>
      <c r="U412" s="38">
        <v>4</v>
      </c>
      <c r="V412" s="39">
        <v>179464.28</v>
      </c>
      <c r="W412" s="77">
        <v>717857.12</v>
      </c>
      <c r="X412" s="77">
        <f t="shared" si="18"/>
        <v>803999.97440000006</v>
      </c>
      <c r="Y412" s="26" t="s">
        <v>293</v>
      </c>
      <c r="Z412" s="28">
        <v>2014</v>
      </c>
      <c r="AA412" s="100" t="s">
        <v>762</v>
      </c>
    </row>
    <row r="413" spans="1:27" ht="51" outlineLevel="2">
      <c r="A413" s="19" t="s">
        <v>1348</v>
      </c>
      <c r="B413" s="20" t="s">
        <v>26</v>
      </c>
      <c r="C413" s="26" t="s">
        <v>1341</v>
      </c>
      <c r="D413" s="34" t="s">
        <v>1342</v>
      </c>
      <c r="E413" s="34"/>
      <c r="F413" s="34" t="s">
        <v>1344</v>
      </c>
      <c r="G413" s="34"/>
      <c r="H413" s="20" t="s">
        <v>1349</v>
      </c>
      <c r="I413" s="20" t="s">
        <v>1349</v>
      </c>
      <c r="J413" s="26" t="s">
        <v>53</v>
      </c>
      <c r="K413" s="26">
        <v>45</v>
      </c>
      <c r="L413" s="19">
        <v>230000000</v>
      </c>
      <c r="M413" s="22" t="s">
        <v>27</v>
      </c>
      <c r="N413" s="26" t="s">
        <v>32</v>
      </c>
      <c r="O413" s="35" t="s">
        <v>256</v>
      </c>
      <c r="P413" s="36" t="s">
        <v>257</v>
      </c>
      <c r="Q413" s="37" t="s">
        <v>289</v>
      </c>
      <c r="R413" s="20" t="s">
        <v>290</v>
      </c>
      <c r="S413" s="28">
        <v>168</v>
      </c>
      <c r="T413" s="30" t="s">
        <v>927</v>
      </c>
      <c r="U413" s="38">
        <v>10</v>
      </c>
      <c r="V413" s="39">
        <v>206550</v>
      </c>
      <c r="W413" s="77">
        <v>2065500</v>
      </c>
      <c r="X413" s="77">
        <f t="shared" si="18"/>
        <v>2313360</v>
      </c>
      <c r="Y413" s="26" t="s">
        <v>293</v>
      </c>
      <c r="Z413" s="28">
        <v>2014</v>
      </c>
      <c r="AA413" s="100" t="s">
        <v>762</v>
      </c>
    </row>
    <row r="414" spans="1:27" ht="38.25" outlineLevel="2">
      <c r="A414" s="19" t="s">
        <v>1355</v>
      </c>
      <c r="B414" s="20" t="s">
        <v>26</v>
      </c>
      <c r="C414" s="26" t="s">
        <v>1350</v>
      </c>
      <c r="D414" s="34" t="s">
        <v>1351</v>
      </c>
      <c r="E414" s="34" t="s">
        <v>1352</v>
      </c>
      <c r="F414" s="34" t="s">
        <v>1353</v>
      </c>
      <c r="G414" s="34" t="s">
        <v>1354</v>
      </c>
      <c r="H414" s="20" t="s">
        <v>1356</v>
      </c>
      <c r="I414" s="20" t="s">
        <v>1357</v>
      </c>
      <c r="J414" s="26" t="s">
        <v>53</v>
      </c>
      <c r="K414" s="26">
        <v>45</v>
      </c>
      <c r="L414" s="19">
        <v>230000000</v>
      </c>
      <c r="M414" s="22" t="s">
        <v>27</v>
      </c>
      <c r="N414" s="26" t="s">
        <v>32</v>
      </c>
      <c r="O414" s="35" t="s">
        <v>256</v>
      </c>
      <c r="P414" s="36" t="s">
        <v>257</v>
      </c>
      <c r="Q414" s="37" t="s">
        <v>289</v>
      </c>
      <c r="R414" s="20" t="s">
        <v>290</v>
      </c>
      <c r="S414" s="28">
        <v>796</v>
      </c>
      <c r="T414" s="30" t="s">
        <v>260</v>
      </c>
      <c r="U414" s="38">
        <v>2</v>
      </c>
      <c r="V414" s="39">
        <v>193035.71</v>
      </c>
      <c r="W414" s="77">
        <v>386071.42</v>
      </c>
      <c r="X414" s="77">
        <f t="shared" si="18"/>
        <v>432399.99040000001</v>
      </c>
      <c r="Y414" s="26" t="s">
        <v>293</v>
      </c>
      <c r="Z414" s="28">
        <v>2014</v>
      </c>
      <c r="AA414" s="100" t="s">
        <v>762</v>
      </c>
    </row>
    <row r="415" spans="1:27" ht="38.25" outlineLevel="2">
      <c r="A415" s="19" t="s">
        <v>1358</v>
      </c>
      <c r="B415" s="20" t="s">
        <v>26</v>
      </c>
      <c r="C415" s="26" t="s">
        <v>1350</v>
      </c>
      <c r="D415" s="34" t="s">
        <v>1351</v>
      </c>
      <c r="E415" s="34" t="s">
        <v>1352</v>
      </c>
      <c r="F415" s="34" t="s">
        <v>1353</v>
      </c>
      <c r="G415" s="34" t="s">
        <v>1354</v>
      </c>
      <c r="H415" s="20" t="s">
        <v>1359</v>
      </c>
      <c r="I415" s="20" t="s">
        <v>1360</v>
      </c>
      <c r="J415" s="26" t="s">
        <v>53</v>
      </c>
      <c r="K415" s="26">
        <v>45</v>
      </c>
      <c r="L415" s="19">
        <v>230000000</v>
      </c>
      <c r="M415" s="22" t="s">
        <v>27</v>
      </c>
      <c r="N415" s="26" t="s">
        <v>32</v>
      </c>
      <c r="O415" s="35" t="s">
        <v>256</v>
      </c>
      <c r="P415" s="36" t="s">
        <v>257</v>
      </c>
      <c r="Q415" s="37" t="s">
        <v>289</v>
      </c>
      <c r="R415" s="20" t="s">
        <v>290</v>
      </c>
      <c r="S415" s="28">
        <v>796</v>
      </c>
      <c r="T415" s="30" t="s">
        <v>260</v>
      </c>
      <c r="U415" s="38">
        <v>32</v>
      </c>
      <c r="V415" s="39">
        <v>14991.07</v>
      </c>
      <c r="W415" s="77">
        <v>479714.24</v>
      </c>
      <c r="X415" s="77">
        <f t="shared" si="18"/>
        <v>537279.94880000001</v>
      </c>
      <c r="Y415" s="26" t="s">
        <v>293</v>
      </c>
      <c r="Z415" s="28">
        <v>2014</v>
      </c>
      <c r="AA415" s="100" t="s">
        <v>1361</v>
      </c>
    </row>
    <row r="416" spans="1:27" ht="38.25" outlineLevel="2">
      <c r="A416" s="19" t="s">
        <v>1362</v>
      </c>
      <c r="B416" s="20" t="s">
        <v>26</v>
      </c>
      <c r="C416" s="26" t="s">
        <v>1363</v>
      </c>
      <c r="D416" s="34" t="s">
        <v>1364</v>
      </c>
      <c r="E416" s="34" t="s">
        <v>1365</v>
      </c>
      <c r="F416" s="34" t="s">
        <v>1366</v>
      </c>
      <c r="G416" s="34" t="s">
        <v>1367</v>
      </c>
      <c r="H416" s="20" t="s">
        <v>1368</v>
      </c>
      <c r="I416" s="20"/>
      <c r="J416" s="26" t="s">
        <v>53</v>
      </c>
      <c r="K416" s="26">
        <v>45</v>
      </c>
      <c r="L416" s="19">
        <v>230000000</v>
      </c>
      <c r="M416" s="22" t="s">
        <v>27</v>
      </c>
      <c r="N416" s="26" t="s">
        <v>32</v>
      </c>
      <c r="O416" s="35" t="s">
        <v>256</v>
      </c>
      <c r="P416" s="36" t="s">
        <v>257</v>
      </c>
      <c r="Q416" s="37" t="s">
        <v>289</v>
      </c>
      <c r="R416" s="20" t="s">
        <v>290</v>
      </c>
      <c r="S416" s="28">
        <v>796</v>
      </c>
      <c r="T416" s="30" t="s">
        <v>260</v>
      </c>
      <c r="U416" s="38">
        <v>1</v>
      </c>
      <c r="V416" s="39">
        <v>464859.68</v>
      </c>
      <c r="W416" s="77">
        <v>464859.68</v>
      </c>
      <c r="X416" s="77">
        <f t="shared" si="18"/>
        <v>520642.84160000004</v>
      </c>
      <c r="Y416" s="26" t="s">
        <v>293</v>
      </c>
      <c r="Z416" s="28">
        <v>2014</v>
      </c>
      <c r="AA416" s="100" t="s">
        <v>762</v>
      </c>
    </row>
    <row r="417" spans="1:27" ht="38.25" outlineLevel="2">
      <c r="A417" s="19" t="s">
        <v>1369</v>
      </c>
      <c r="B417" s="20" t="s">
        <v>26</v>
      </c>
      <c r="C417" s="26" t="s">
        <v>1370</v>
      </c>
      <c r="D417" s="34" t="s">
        <v>264</v>
      </c>
      <c r="E417" s="34" t="s">
        <v>264</v>
      </c>
      <c r="F417" s="34" t="s">
        <v>1371</v>
      </c>
      <c r="G417" s="34"/>
      <c r="H417" s="20" t="s">
        <v>1372</v>
      </c>
      <c r="I417" s="20" t="s">
        <v>1372</v>
      </c>
      <c r="J417" s="26" t="s">
        <v>53</v>
      </c>
      <c r="K417" s="26">
        <v>45</v>
      </c>
      <c r="L417" s="19">
        <v>230000000</v>
      </c>
      <c r="M417" s="22" t="s">
        <v>27</v>
      </c>
      <c r="N417" s="26" t="s">
        <v>32</v>
      </c>
      <c r="O417" s="35" t="s">
        <v>256</v>
      </c>
      <c r="P417" s="36" t="s">
        <v>257</v>
      </c>
      <c r="Q417" s="37" t="s">
        <v>289</v>
      </c>
      <c r="R417" s="20" t="s">
        <v>290</v>
      </c>
      <c r="S417" s="28">
        <v>796</v>
      </c>
      <c r="T417" s="30" t="s">
        <v>260</v>
      </c>
      <c r="U417" s="38">
        <v>24</v>
      </c>
      <c r="V417" s="39">
        <v>3667</v>
      </c>
      <c r="W417" s="77">
        <v>88008</v>
      </c>
      <c r="X417" s="77">
        <f t="shared" si="18"/>
        <v>98568.960000000006</v>
      </c>
      <c r="Y417" s="26" t="s">
        <v>293</v>
      </c>
      <c r="Z417" s="28">
        <v>2014</v>
      </c>
      <c r="AA417" s="100" t="s">
        <v>762</v>
      </c>
    </row>
    <row r="418" spans="1:27" ht="38.25" outlineLevel="2">
      <c r="A418" s="19" t="s">
        <v>1374</v>
      </c>
      <c r="B418" s="20" t="s">
        <v>26</v>
      </c>
      <c r="C418" s="26" t="s">
        <v>1375</v>
      </c>
      <c r="D418" s="34" t="s">
        <v>1373</v>
      </c>
      <c r="E418" s="34" t="s">
        <v>1373</v>
      </c>
      <c r="F418" s="34" t="s">
        <v>1376</v>
      </c>
      <c r="G418" s="34" t="s">
        <v>1377</v>
      </c>
      <c r="H418" s="20" t="s">
        <v>1378</v>
      </c>
      <c r="I418" s="20" t="s">
        <v>1378</v>
      </c>
      <c r="J418" s="26" t="s">
        <v>53</v>
      </c>
      <c r="K418" s="26">
        <v>45</v>
      </c>
      <c r="L418" s="19">
        <v>230000000</v>
      </c>
      <c r="M418" s="22" t="s">
        <v>27</v>
      </c>
      <c r="N418" s="26" t="s">
        <v>32</v>
      </c>
      <c r="O418" s="35" t="s">
        <v>256</v>
      </c>
      <c r="P418" s="36" t="s">
        <v>257</v>
      </c>
      <c r="Q418" s="37" t="s">
        <v>289</v>
      </c>
      <c r="R418" s="20" t="s">
        <v>290</v>
      </c>
      <c r="S418" s="28">
        <v>796</v>
      </c>
      <c r="T418" s="30" t="s">
        <v>260</v>
      </c>
      <c r="U418" s="38">
        <v>4</v>
      </c>
      <c r="V418" s="39">
        <v>2506</v>
      </c>
      <c r="W418" s="77">
        <v>10024</v>
      </c>
      <c r="X418" s="77">
        <f t="shared" ref="X418:X473" si="19">W418*1.12</f>
        <v>11226.880000000001</v>
      </c>
      <c r="Y418" s="26" t="s">
        <v>293</v>
      </c>
      <c r="Z418" s="28">
        <v>2014</v>
      </c>
      <c r="AA418" s="100" t="s">
        <v>762</v>
      </c>
    </row>
    <row r="419" spans="1:27" ht="38.25" outlineLevel="2">
      <c r="A419" s="19" t="s">
        <v>1379</v>
      </c>
      <c r="B419" s="20" t="s">
        <v>26</v>
      </c>
      <c r="C419" s="26" t="s">
        <v>1380</v>
      </c>
      <c r="D419" s="34" t="s">
        <v>1373</v>
      </c>
      <c r="E419" s="34" t="s">
        <v>1373</v>
      </c>
      <c r="F419" s="34" t="s">
        <v>1381</v>
      </c>
      <c r="G419" s="34" t="s">
        <v>1382</v>
      </c>
      <c r="H419" s="20" t="s">
        <v>1383</v>
      </c>
      <c r="I419" s="20" t="s">
        <v>1383</v>
      </c>
      <c r="J419" s="26" t="s">
        <v>53</v>
      </c>
      <c r="K419" s="26">
        <v>45</v>
      </c>
      <c r="L419" s="19">
        <v>230000000</v>
      </c>
      <c r="M419" s="22" t="s">
        <v>27</v>
      </c>
      <c r="N419" s="26" t="s">
        <v>32</v>
      </c>
      <c r="O419" s="35" t="s">
        <v>256</v>
      </c>
      <c r="P419" s="36" t="s">
        <v>257</v>
      </c>
      <c r="Q419" s="37" t="s">
        <v>289</v>
      </c>
      <c r="R419" s="20" t="s">
        <v>290</v>
      </c>
      <c r="S419" s="28">
        <v>796</v>
      </c>
      <c r="T419" s="30" t="s">
        <v>260</v>
      </c>
      <c r="U419" s="38">
        <v>4</v>
      </c>
      <c r="V419" s="39">
        <v>2506</v>
      </c>
      <c r="W419" s="77">
        <v>10024</v>
      </c>
      <c r="X419" s="77">
        <f t="shared" si="19"/>
        <v>11226.880000000001</v>
      </c>
      <c r="Y419" s="26" t="s">
        <v>293</v>
      </c>
      <c r="Z419" s="28">
        <v>2014</v>
      </c>
      <c r="AA419" s="100" t="s">
        <v>762</v>
      </c>
    </row>
    <row r="420" spans="1:27" ht="38.25" outlineLevel="2">
      <c r="A420" s="19" t="s">
        <v>1384</v>
      </c>
      <c r="B420" s="20" t="s">
        <v>26</v>
      </c>
      <c r="C420" s="26" t="s">
        <v>1385</v>
      </c>
      <c r="D420" s="34" t="s">
        <v>1373</v>
      </c>
      <c r="E420" s="34" t="s">
        <v>1373</v>
      </c>
      <c r="F420" s="34" t="s">
        <v>1386</v>
      </c>
      <c r="G420" s="34" t="s">
        <v>1387</v>
      </c>
      <c r="H420" s="20" t="s">
        <v>1388</v>
      </c>
      <c r="I420" s="20" t="s">
        <v>1388</v>
      </c>
      <c r="J420" s="26" t="s">
        <v>53</v>
      </c>
      <c r="K420" s="26">
        <v>45</v>
      </c>
      <c r="L420" s="19">
        <v>230000000</v>
      </c>
      <c r="M420" s="22" t="s">
        <v>27</v>
      </c>
      <c r="N420" s="26" t="s">
        <v>32</v>
      </c>
      <c r="O420" s="35" t="s">
        <v>256</v>
      </c>
      <c r="P420" s="36" t="s">
        <v>257</v>
      </c>
      <c r="Q420" s="37" t="s">
        <v>289</v>
      </c>
      <c r="R420" s="20" t="s">
        <v>290</v>
      </c>
      <c r="S420" s="28">
        <v>796</v>
      </c>
      <c r="T420" s="30" t="s">
        <v>260</v>
      </c>
      <c r="U420" s="38">
        <v>8</v>
      </c>
      <c r="V420" s="39">
        <v>2506</v>
      </c>
      <c r="W420" s="77">
        <v>20048</v>
      </c>
      <c r="X420" s="77">
        <f t="shared" si="19"/>
        <v>22453.760000000002</v>
      </c>
      <c r="Y420" s="26" t="s">
        <v>293</v>
      </c>
      <c r="Z420" s="28">
        <v>2014</v>
      </c>
      <c r="AA420" s="100" t="s">
        <v>762</v>
      </c>
    </row>
    <row r="421" spans="1:27" ht="38.25" outlineLevel="2">
      <c r="A421" s="19" t="s">
        <v>1389</v>
      </c>
      <c r="B421" s="20" t="s">
        <v>26</v>
      </c>
      <c r="C421" s="26" t="s">
        <v>1390</v>
      </c>
      <c r="D421" s="34" t="s">
        <v>1373</v>
      </c>
      <c r="E421" s="34" t="s">
        <v>1373</v>
      </c>
      <c r="F421" s="34" t="s">
        <v>1391</v>
      </c>
      <c r="G421" s="34" t="s">
        <v>1392</v>
      </c>
      <c r="H421" s="20" t="s">
        <v>1393</v>
      </c>
      <c r="I421" s="20" t="s">
        <v>1393</v>
      </c>
      <c r="J421" s="26" t="s">
        <v>53</v>
      </c>
      <c r="K421" s="26">
        <v>45</v>
      </c>
      <c r="L421" s="19">
        <v>230000000</v>
      </c>
      <c r="M421" s="22" t="s">
        <v>27</v>
      </c>
      <c r="N421" s="26" t="s">
        <v>32</v>
      </c>
      <c r="O421" s="35" t="s">
        <v>256</v>
      </c>
      <c r="P421" s="36" t="s">
        <v>257</v>
      </c>
      <c r="Q421" s="37" t="s">
        <v>289</v>
      </c>
      <c r="R421" s="20" t="s">
        <v>290</v>
      </c>
      <c r="S421" s="28">
        <v>796</v>
      </c>
      <c r="T421" s="30" t="s">
        <v>260</v>
      </c>
      <c r="U421" s="38">
        <v>33</v>
      </c>
      <c r="V421" s="39">
        <v>2506</v>
      </c>
      <c r="W421" s="77">
        <v>82698</v>
      </c>
      <c r="X421" s="77">
        <f t="shared" si="19"/>
        <v>92621.760000000009</v>
      </c>
      <c r="Y421" s="26" t="s">
        <v>293</v>
      </c>
      <c r="Z421" s="28">
        <v>2014</v>
      </c>
      <c r="AA421" s="100" t="s">
        <v>762</v>
      </c>
    </row>
    <row r="422" spans="1:27" ht="38.25" outlineLevel="2">
      <c r="A422" s="19" t="s">
        <v>1394</v>
      </c>
      <c r="B422" s="20" t="s">
        <v>26</v>
      </c>
      <c r="C422" s="26" t="s">
        <v>1395</v>
      </c>
      <c r="D422" s="34" t="s">
        <v>1373</v>
      </c>
      <c r="E422" s="34" t="s">
        <v>1373</v>
      </c>
      <c r="F422" s="34" t="s">
        <v>1396</v>
      </c>
      <c r="G422" s="34" t="s">
        <v>1397</v>
      </c>
      <c r="H422" s="20" t="s">
        <v>1398</v>
      </c>
      <c r="I422" s="20" t="s">
        <v>1398</v>
      </c>
      <c r="J422" s="26" t="s">
        <v>53</v>
      </c>
      <c r="K422" s="26">
        <v>45</v>
      </c>
      <c r="L422" s="19">
        <v>230000000</v>
      </c>
      <c r="M422" s="22" t="s">
        <v>27</v>
      </c>
      <c r="N422" s="26" t="s">
        <v>32</v>
      </c>
      <c r="O422" s="35" t="s">
        <v>256</v>
      </c>
      <c r="P422" s="36" t="s">
        <v>257</v>
      </c>
      <c r="Q422" s="37" t="s">
        <v>289</v>
      </c>
      <c r="R422" s="20" t="s">
        <v>290</v>
      </c>
      <c r="S422" s="28">
        <v>796</v>
      </c>
      <c r="T422" s="30" t="s">
        <v>260</v>
      </c>
      <c r="U422" s="38">
        <v>19</v>
      </c>
      <c r="V422" s="39">
        <v>2506</v>
      </c>
      <c r="W422" s="77">
        <v>47614</v>
      </c>
      <c r="X422" s="77">
        <f t="shared" si="19"/>
        <v>53327.680000000008</v>
      </c>
      <c r="Y422" s="26" t="s">
        <v>293</v>
      </c>
      <c r="Z422" s="28">
        <v>2014</v>
      </c>
      <c r="AA422" s="100" t="s">
        <v>762</v>
      </c>
    </row>
    <row r="423" spans="1:27" ht="38.25" outlineLevel="2">
      <c r="A423" s="19" t="s">
        <v>1399</v>
      </c>
      <c r="B423" s="20" t="s">
        <v>26</v>
      </c>
      <c r="C423" s="26" t="s">
        <v>1400</v>
      </c>
      <c r="D423" s="34" t="s">
        <v>1373</v>
      </c>
      <c r="E423" s="34" t="s">
        <v>1373</v>
      </c>
      <c r="F423" s="34" t="s">
        <v>1401</v>
      </c>
      <c r="G423" s="34" t="s">
        <v>1402</v>
      </c>
      <c r="H423" s="20" t="s">
        <v>1403</v>
      </c>
      <c r="I423" s="20" t="s">
        <v>1403</v>
      </c>
      <c r="J423" s="26" t="s">
        <v>53</v>
      </c>
      <c r="K423" s="26">
        <v>45</v>
      </c>
      <c r="L423" s="19">
        <v>230000000</v>
      </c>
      <c r="M423" s="22" t="s">
        <v>27</v>
      </c>
      <c r="N423" s="26" t="s">
        <v>32</v>
      </c>
      <c r="O423" s="35" t="s">
        <v>256</v>
      </c>
      <c r="P423" s="36" t="s">
        <v>257</v>
      </c>
      <c r="Q423" s="37" t="s">
        <v>289</v>
      </c>
      <c r="R423" s="20" t="s">
        <v>290</v>
      </c>
      <c r="S423" s="28">
        <v>796</v>
      </c>
      <c r="T423" s="30" t="s">
        <v>260</v>
      </c>
      <c r="U423" s="38">
        <v>8</v>
      </c>
      <c r="V423" s="39">
        <v>2506</v>
      </c>
      <c r="W423" s="77">
        <v>20048</v>
      </c>
      <c r="X423" s="77">
        <f t="shared" si="19"/>
        <v>22453.760000000002</v>
      </c>
      <c r="Y423" s="26" t="s">
        <v>293</v>
      </c>
      <c r="Z423" s="28">
        <v>2014</v>
      </c>
      <c r="AA423" s="100" t="s">
        <v>762</v>
      </c>
    </row>
    <row r="424" spans="1:27" ht="38.25" outlineLevel="2">
      <c r="A424" s="19" t="s">
        <v>1404</v>
      </c>
      <c r="B424" s="20" t="s">
        <v>26</v>
      </c>
      <c r="C424" s="26" t="s">
        <v>1405</v>
      </c>
      <c r="D424" s="34" t="s">
        <v>1373</v>
      </c>
      <c r="E424" s="34" t="s">
        <v>1373</v>
      </c>
      <c r="F424" s="34" t="s">
        <v>1406</v>
      </c>
      <c r="G424" s="34" t="s">
        <v>1407</v>
      </c>
      <c r="H424" s="20" t="s">
        <v>1408</v>
      </c>
      <c r="I424" s="20" t="s">
        <v>1408</v>
      </c>
      <c r="J424" s="26" t="s">
        <v>53</v>
      </c>
      <c r="K424" s="26">
        <v>45</v>
      </c>
      <c r="L424" s="19">
        <v>230000000</v>
      </c>
      <c r="M424" s="22" t="s">
        <v>27</v>
      </c>
      <c r="N424" s="26" t="s">
        <v>32</v>
      </c>
      <c r="O424" s="35" t="s">
        <v>256</v>
      </c>
      <c r="P424" s="36" t="s">
        <v>257</v>
      </c>
      <c r="Q424" s="37" t="s">
        <v>289</v>
      </c>
      <c r="R424" s="20" t="s">
        <v>290</v>
      </c>
      <c r="S424" s="28">
        <v>796</v>
      </c>
      <c r="T424" s="30" t="s">
        <v>260</v>
      </c>
      <c r="U424" s="38">
        <v>13</v>
      </c>
      <c r="V424" s="39">
        <v>1160</v>
      </c>
      <c r="W424" s="77">
        <v>15080</v>
      </c>
      <c r="X424" s="77">
        <f t="shared" si="19"/>
        <v>16889.600000000002</v>
      </c>
      <c r="Y424" s="26" t="s">
        <v>293</v>
      </c>
      <c r="Z424" s="28">
        <v>2014</v>
      </c>
      <c r="AA424" s="100" t="s">
        <v>762</v>
      </c>
    </row>
    <row r="425" spans="1:27" ht="38.25" outlineLevel="2">
      <c r="A425" s="19" t="s">
        <v>1409</v>
      </c>
      <c r="B425" s="20" t="s">
        <v>26</v>
      </c>
      <c r="C425" s="26" t="s">
        <v>1410</v>
      </c>
      <c r="D425" s="34" t="s">
        <v>1373</v>
      </c>
      <c r="E425" s="34" t="s">
        <v>1373</v>
      </c>
      <c r="F425" s="34" t="s">
        <v>1411</v>
      </c>
      <c r="G425" s="34" t="s">
        <v>1412</v>
      </c>
      <c r="H425" s="20" t="s">
        <v>1413</v>
      </c>
      <c r="I425" s="20" t="s">
        <v>1414</v>
      </c>
      <c r="J425" s="26" t="s">
        <v>53</v>
      </c>
      <c r="K425" s="26">
        <v>45</v>
      </c>
      <c r="L425" s="19">
        <v>230000000</v>
      </c>
      <c r="M425" s="22" t="s">
        <v>27</v>
      </c>
      <c r="N425" s="26" t="s">
        <v>32</v>
      </c>
      <c r="O425" s="35" t="s">
        <v>256</v>
      </c>
      <c r="P425" s="36" t="s">
        <v>257</v>
      </c>
      <c r="Q425" s="37" t="s">
        <v>289</v>
      </c>
      <c r="R425" s="20" t="s">
        <v>290</v>
      </c>
      <c r="S425" s="28">
        <v>796</v>
      </c>
      <c r="T425" s="30" t="s">
        <v>260</v>
      </c>
      <c r="U425" s="38">
        <v>4</v>
      </c>
      <c r="V425" s="39">
        <v>1842</v>
      </c>
      <c r="W425" s="77">
        <v>7368</v>
      </c>
      <c r="X425" s="77">
        <f t="shared" si="19"/>
        <v>8252.1600000000017</v>
      </c>
      <c r="Y425" s="26" t="s">
        <v>293</v>
      </c>
      <c r="Z425" s="28">
        <v>2014</v>
      </c>
      <c r="AA425" s="100" t="s">
        <v>762</v>
      </c>
    </row>
    <row r="426" spans="1:27" ht="38.25" outlineLevel="2">
      <c r="A426" s="19" t="s">
        <v>1415</v>
      </c>
      <c r="B426" s="20" t="s">
        <v>26</v>
      </c>
      <c r="C426" s="26" t="s">
        <v>1416</v>
      </c>
      <c r="D426" s="34" t="s">
        <v>1417</v>
      </c>
      <c r="E426" s="34" t="s">
        <v>1417</v>
      </c>
      <c r="F426" s="34" t="s">
        <v>1418</v>
      </c>
      <c r="G426" s="34" t="s">
        <v>1419</v>
      </c>
      <c r="H426" s="20" t="s">
        <v>1420</v>
      </c>
      <c r="I426" s="20" t="s">
        <v>1420</v>
      </c>
      <c r="J426" s="26" t="s">
        <v>53</v>
      </c>
      <c r="K426" s="26">
        <v>45</v>
      </c>
      <c r="L426" s="19">
        <v>230000000</v>
      </c>
      <c r="M426" s="22" t="s">
        <v>27</v>
      </c>
      <c r="N426" s="26" t="s">
        <v>32</v>
      </c>
      <c r="O426" s="35" t="s">
        <v>256</v>
      </c>
      <c r="P426" s="36" t="s">
        <v>257</v>
      </c>
      <c r="Q426" s="37" t="s">
        <v>289</v>
      </c>
      <c r="R426" s="20" t="s">
        <v>290</v>
      </c>
      <c r="S426" s="28">
        <v>796</v>
      </c>
      <c r="T426" s="30" t="s">
        <v>260</v>
      </c>
      <c r="U426" s="38">
        <v>6</v>
      </c>
      <c r="V426" s="39">
        <v>280000</v>
      </c>
      <c r="W426" s="77">
        <v>1680000</v>
      </c>
      <c r="X426" s="77">
        <f t="shared" si="19"/>
        <v>1881600.0000000002</v>
      </c>
      <c r="Y426" s="26" t="s">
        <v>293</v>
      </c>
      <c r="Z426" s="28">
        <v>2014</v>
      </c>
      <c r="AA426" s="100" t="s">
        <v>762</v>
      </c>
    </row>
    <row r="427" spans="1:27" ht="38.25" outlineLevel="2">
      <c r="A427" s="19" t="s">
        <v>1421</v>
      </c>
      <c r="B427" s="20" t="s">
        <v>26</v>
      </c>
      <c r="C427" s="26" t="s">
        <v>1422</v>
      </c>
      <c r="D427" s="34" t="s">
        <v>264</v>
      </c>
      <c r="E427" s="34" t="s">
        <v>264</v>
      </c>
      <c r="F427" s="34" t="s">
        <v>1423</v>
      </c>
      <c r="G427" s="34" t="s">
        <v>1424</v>
      </c>
      <c r="H427" s="20" t="s">
        <v>1425</v>
      </c>
      <c r="I427" s="20" t="s">
        <v>1425</v>
      </c>
      <c r="J427" s="26" t="s">
        <v>53</v>
      </c>
      <c r="K427" s="26">
        <v>45</v>
      </c>
      <c r="L427" s="19">
        <v>230000000</v>
      </c>
      <c r="M427" s="22" t="s">
        <v>27</v>
      </c>
      <c r="N427" s="26" t="s">
        <v>32</v>
      </c>
      <c r="O427" s="35" t="s">
        <v>256</v>
      </c>
      <c r="P427" s="36" t="s">
        <v>257</v>
      </c>
      <c r="Q427" s="37" t="s">
        <v>289</v>
      </c>
      <c r="R427" s="20" t="s">
        <v>290</v>
      </c>
      <c r="S427" s="28">
        <v>796</v>
      </c>
      <c r="T427" s="30" t="s">
        <v>260</v>
      </c>
      <c r="U427" s="38">
        <v>7</v>
      </c>
      <c r="V427" s="39">
        <v>6440.17</v>
      </c>
      <c r="W427" s="77">
        <v>45081.19</v>
      </c>
      <c r="X427" s="77">
        <f t="shared" si="19"/>
        <v>50490.93280000001</v>
      </c>
      <c r="Y427" s="26" t="s">
        <v>293</v>
      </c>
      <c r="Z427" s="28">
        <v>2014</v>
      </c>
      <c r="AA427" s="100" t="s">
        <v>762</v>
      </c>
    </row>
    <row r="428" spans="1:27" ht="38.25" outlineLevel="2">
      <c r="A428" s="19" t="s">
        <v>1426</v>
      </c>
      <c r="B428" s="20" t="s">
        <v>26</v>
      </c>
      <c r="C428" s="26" t="s">
        <v>1427</v>
      </c>
      <c r="D428" s="34" t="s">
        <v>264</v>
      </c>
      <c r="E428" s="34" t="s">
        <v>264</v>
      </c>
      <c r="F428" s="34" t="s">
        <v>1428</v>
      </c>
      <c r="G428" s="34" t="s">
        <v>1429</v>
      </c>
      <c r="H428" s="20" t="s">
        <v>1430</v>
      </c>
      <c r="I428" s="20" t="s">
        <v>1430</v>
      </c>
      <c r="J428" s="26" t="s">
        <v>53</v>
      </c>
      <c r="K428" s="26">
        <v>45</v>
      </c>
      <c r="L428" s="19">
        <v>230000000</v>
      </c>
      <c r="M428" s="22" t="s">
        <v>27</v>
      </c>
      <c r="N428" s="26" t="s">
        <v>32</v>
      </c>
      <c r="O428" s="35" t="s">
        <v>256</v>
      </c>
      <c r="P428" s="36" t="s">
        <v>257</v>
      </c>
      <c r="Q428" s="37" t="s">
        <v>289</v>
      </c>
      <c r="R428" s="20" t="s">
        <v>290</v>
      </c>
      <c r="S428" s="28">
        <v>796</v>
      </c>
      <c r="T428" s="30" t="s">
        <v>260</v>
      </c>
      <c r="U428" s="38">
        <v>8</v>
      </c>
      <c r="V428" s="39">
        <v>5337.25</v>
      </c>
      <c r="W428" s="77">
        <v>42698</v>
      </c>
      <c r="X428" s="77">
        <f t="shared" si="19"/>
        <v>47821.760000000002</v>
      </c>
      <c r="Y428" s="26" t="s">
        <v>293</v>
      </c>
      <c r="Z428" s="28">
        <v>2014</v>
      </c>
      <c r="AA428" s="100" t="s">
        <v>762</v>
      </c>
    </row>
    <row r="429" spans="1:27" ht="38.25" outlineLevel="2">
      <c r="A429" s="19" t="s">
        <v>1431</v>
      </c>
      <c r="B429" s="20" t="s">
        <v>26</v>
      </c>
      <c r="C429" s="26" t="s">
        <v>1427</v>
      </c>
      <c r="D429" s="34" t="s">
        <v>264</v>
      </c>
      <c r="E429" s="34" t="s">
        <v>264</v>
      </c>
      <c r="F429" s="34" t="s">
        <v>1428</v>
      </c>
      <c r="G429" s="34" t="s">
        <v>1429</v>
      </c>
      <c r="H429" s="20" t="s">
        <v>1432</v>
      </c>
      <c r="I429" s="20" t="s">
        <v>1432</v>
      </c>
      <c r="J429" s="26" t="s">
        <v>53</v>
      </c>
      <c r="K429" s="26">
        <v>45</v>
      </c>
      <c r="L429" s="19">
        <v>230000000</v>
      </c>
      <c r="M429" s="22" t="s">
        <v>27</v>
      </c>
      <c r="N429" s="26" t="s">
        <v>32</v>
      </c>
      <c r="O429" s="35" t="s">
        <v>256</v>
      </c>
      <c r="P429" s="36" t="s">
        <v>257</v>
      </c>
      <c r="Q429" s="37" t="s">
        <v>289</v>
      </c>
      <c r="R429" s="20" t="s">
        <v>290</v>
      </c>
      <c r="S429" s="28">
        <v>796</v>
      </c>
      <c r="T429" s="30" t="s">
        <v>260</v>
      </c>
      <c r="U429" s="38">
        <v>1</v>
      </c>
      <c r="V429" s="39">
        <v>5337.25</v>
      </c>
      <c r="W429" s="77">
        <v>5337.25</v>
      </c>
      <c r="X429" s="77">
        <f t="shared" si="19"/>
        <v>5977.72</v>
      </c>
      <c r="Y429" s="26" t="s">
        <v>293</v>
      </c>
      <c r="Z429" s="28">
        <v>2014</v>
      </c>
      <c r="AA429" s="100" t="s">
        <v>762</v>
      </c>
    </row>
    <row r="430" spans="1:27" ht="38.25" outlineLevel="2">
      <c r="A430" s="19" t="s">
        <v>1433</v>
      </c>
      <c r="B430" s="20" t="s">
        <v>26</v>
      </c>
      <c r="C430" s="26" t="s">
        <v>1434</v>
      </c>
      <c r="D430" s="34" t="s">
        <v>264</v>
      </c>
      <c r="E430" s="34" t="s">
        <v>264</v>
      </c>
      <c r="F430" s="34" t="s">
        <v>1435</v>
      </c>
      <c r="G430" s="34" t="s">
        <v>1436</v>
      </c>
      <c r="H430" s="20" t="s">
        <v>1437</v>
      </c>
      <c r="I430" s="20" t="s">
        <v>1438</v>
      </c>
      <c r="J430" s="26" t="s">
        <v>53</v>
      </c>
      <c r="K430" s="26">
        <v>45</v>
      </c>
      <c r="L430" s="19">
        <v>230000000</v>
      </c>
      <c r="M430" s="22" t="s">
        <v>27</v>
      </c>
      <c r="N430" s="26" t="s">
        <v>32</v>
      </c>
      <c r="O430" s="35" t="s">
        <v>256</v>
      </c>
      <c r="P430" s="36" t="s">
        <v>257</v>
      </c>
      <c r="Q430" s="37" t="s">
        <v>289</v>
      </c>
      <c r="R430" s="20" t="s">
        <v>290</v>
      </c>
      <c r="S430" s="28">
        <v>796</v>
      </c>
      <c r="T430" s="30" t="s">
        <v>260</v>
      </c>
      <c r="U430" s="38">
        <v>16</v>
      </c>
      <c r="V430" s="39">
        <v>373</v>
      </c>
      <c r="W430" s="77">
        <v>5968</v>
      </c>
      <c r="X430" s="77">
        <f t="shared" si="19"/>
        <v>6684.1600000000008</v>
      </c>
      <c r="Y430" s="26" t="s">
        <v>293</v>
      </c>
      <c r="Z430" s="28">
        <v>2014</v>
      </c>
      <c r="AA430" s="100" t="s">
        <v>762</v>
      </c>
    </row>
    <row r="431" spans="1:27" ht="38.25" outlineLevel="2">
      <c r="A431" s="19" t="s">
        <v>1439</v>
      </c>
      <c r="B431" s="20" t="s">
        <v>26</v>
      </c>
      <c r="C431" s="26" t="s">
        <v>1434</v>
      </c>
      <c r="D431" s="34" t="s">
        <v>264</v>
      </c>
      <c r="E431" s="34" t="s">
        <v>264</v>
      </c>
      <c r="F431" s="34" t="s">
        <v>1435</v>
      </c>
      <c r="G431" s="34" t="s">
        <v>1436</v>
      </c>
      <c r="H431" s="20" t="s">
        <v>1440</v>
      </c>
      <c r="I431" s="20" t="s">
        <v>1440</v>
      </c>
      <c r="J431" s="26" t="s">
        <v>53</v>
      </c>
      <c r="K431" s="26">
        <v>45</v>
      </c>
      <c r="L431" s="19">
        <v>230000000</v>
      </c>
      <c r="M431" s="22" t="s">
        <v>27</v>
      </c>
      <c r="N431" s="26" t="s">
        <v>32</v>
      </c>
      <c r="O431" s="35" t="s">
        <v>256</v>
      </c>
      <c r="P431" s="36" t="s">
        <v>257</v>
      </c>
      <c r="Q431" s="37" t="s">
        <v>289</v>
      </c>
      <c r="R431" s="20" t="s">
        <v>290</v>
      </c>
      <c r="S431" s="28">
        <v>796</v>
      </c>
      <c r="T431" s="30" t="s">
        <v>260</v>
      </c>
      <c r="U431" s="38">
        <v>10</v>
      </c>
      <c r="V431" s="39">
        <v>2950</v>
      </c>
      <c r="W431" s="77">
        <v>29500</v>
      </c>
      <c r="X431" s="77">
        <f t="shared" si="19"/>
        <v>33040</v>
      </c>
      <c r="Y431" s="26" t="s">
        <v>293</v>
      </c>
      <c r="Z431" s="28">
        <v>2014</v>
      </c>
      <c r="AA431" s="100" t="s">
        <v>762</v>
      </c>
    </row>
    <row r="432" spans="1:27" ht="38.25" outlineLevel="2">
      <c r="A432" s="19" t="s">
        <v>1441</v>
      </c>
      <c r="B432" s="20" t="s">
        <v>26</v>
      </c>
      <c r="C432" s="26" t="s">
        <v>1434</v>
      </c>
      <c r="D432" s="34" t="s">
        <v>264</v>
      </c>
      <c r="E432" s="34" t="s">
        <v>264</v>
      </c>
      <c r="F432" s="34" t="s">
        <v>1435</v>
      </c>
      <c r="G432" s="34" t="s">
        <v>1436</v>
      </c>
      <c r="H432" s="20" t="s">
        <v>1442</v>
      </c>
      <c r="I432" s="20" t="s">
        <v>1442</v>
      </c>
      <c r="J432" s="26" t="s">
        <v>53</v>
      </c>
      <c r="K432" s="26">
        <v>45</v>
      </c>
      <c r="L432" s="19">
        <v>230000000</v>
      </c>
      <c r="M432" s="22" t="s">
        <v>27</v>
      </c>
      <c r="N432" s="26" t="s">
        <v>32</v>
      </c>
      <c r="O432" s="35" t="s">
        <v>256</v>
      </c>
      <c r="P432" s="36" t="s">
        <v>257</v>
      </c>
      <c r="Q432" s="37" t="s">
        <v>289</v>
      </c>
      <c r="R432" s="20" t="s">
        <v>290</v>
      </c>
      <c r="S432" s="28">
        <v>796</v>
      </c>
      <c r="T432" s="30" t="s">
        <v>260</v>
      </c>
      <c r="U432" s="38">
        <v>13</v>
      </c>
      <c r="V432" s="39">
        <v>3678.57</v>
      </c>
      <c r="W432" s="77">
        <v>47821.41</v>
      </c>
      <c r="X432" s="77">
        <f t="shared" si="19"/>
        <v>53559.979200000009</v>
      </c>
      <c r="Y432" s="26" t="s">
        <v>293</v>
      </c>
      <c r="Z432" s="28">
        <v>2014</v>
      </c>
      <c r="AA432" s="100" t="s">
        <v>762</v>
      </c>
    </row>
    <row r="433" spans="1:27" ht="38.25" outlineLevel="2">
      <c r="A433" s="19" t="s">
        <v>1443</v>
      </c>
      <c r="B433" s="20" t="s">
        <v>26</v>
      </c>
      <c r="C433" s="26" t="s">
        <v>1444</v>
      </c>
      <c r="D433" s="34" t="s">
        <v>264</v>
      </c>
      <c r="E433" s="34" t="s">
        <v>264</v>
      </c>
      <c r="F433" s="34" t="s">
        <v>1445</v>
      </c>
      <c r="G433" s="34" t="s">
        <v>1446</v>
      </c>
      <c r="H433" s="20" t="s">
        <v>1447</v>
      </c>
      <c r="I433" s="20" t="s">
        <v>1448</v>
      </c>
      <c r="J433" s="26" t="s">
        <v>53</v>
      </c>
      <c r="K433" s="26">
        <v>45</v>
      </c>
      <c r="L433" s="19">
        <v>230000000</v>
      </c>
      <c r="M433" s="22" t="s">
        <v>27</v>
      </c>
      <c r="N433" s="26" t="s">
        <v>32</v>
      </c>
      <c r="O433" s="35" t="s">
        <v>256</v>
      </c>
      <c r="P433" s="36" t="s">
        <v>257</v>
      </c>
      <c r="Q433" s="37" t="s">
        <v>289</v>
      </c>
      <c r="R433" s="20" t="s">
        <v>290</v>
      </c>
      <c r="S433" s="28">
        <v>796</v>
      </c>
      <c r="T433" s="30" t="s">
        <v>260</v>
      </c>
      <c r="U433" s="38">
        <v>2</v>
      </c>
      <c r="V433" s="39">
        <v>12722</v>
      </c>
      <c r="W433" s="77">
        <v>25444</v>
      </c>
      <c r="X433" s="77">
        <f t="shared" si="19"/>
        <v>28497.280000000002</v>
      </c>
      <c r="Y433" s="26" t="s">
        <v>293</v>
      </c>
      <c r="Z433" s="28">
        <v>2014</v>
      </c>
      <c r="AA433" s="100" t="s">
        <v>762</v>
      </c>
    </row>
    <row r="434" spans="1:27" ht="51" outlineLevel="2">
      <c r="A434" s="19" t="s">
        <v>1449</v>
      </c>
      <c r="B434" s="20" t="s">
        <v>26</v>
      </c>
      <c r="C434" s="26" t="s">
        <v>1450</v>
      </c>
      <c r="D434" s="34" t="s">
        <v>1451</v>
      </c>
      <c r="E434" s="34" t="s">
        <v>1452</v>
      </c>
      <c r="F434" s="34" t="s">
        <v>1453</v>
      </c>
      <c r="G434" s="34" t="s">
        <v>1454</v>
      </c>
      <c r="H434" s="20" t="s">
        <v>1455</v>
      </c>
      <c r="I434" s="20" t="s">
        <v>1456</v>
      </c>
      <c r="J434" s="26" t="s">
        <v>53</v>
      </c>
      <c r="K434" s="26">
        <v>45</v>
      </c>
      <c r="L434" s="19">
        <v>230000000</v>
      </c>
      <c r="M434" s="22" t="s">
        <v>27</v>
      </c>
      <c r="N434" s="26" t="s">
        <v>32</v>
      </c>
      <c r="O434" s="35" t="s">
        <v>256</v>
      </c>
      <c r="P434" s="36" t="s">
        <v>257</v>
      </c>
      <c r="Q434" s="37" t="s">
        <v>289</v>
      </c>
      <c r="R434" s="20" t="s">
        <v>290</v>
      </c>
      <c r="S434" s="28">
        <v>796</v>
      </c>
      <c r="T434" s="30" t="s">
        <v>260</v>
      </c>
      <c r="U434" s="38">
        <v>44</v>
      </c>
      <c r="V434" s="39">
        <v>2233</v>
      </c>
      <c r="W434" s="77">
        <v>98252</v>
      </c>
      <c r="X434" s="77">
        <f t="shared" si="19"/>
        <v>110042.24000000001</v>
      </c>
      <c r="Y434" s="26" t="s">
        <v>293</v>
      </c>
      <c r="Z434" s="28">
        <v>2014</v>
      </c>
      <c r="AA434" s="100" t="s">
        <v>1361</v>
      </c>
    </row>
    <row r="435" spans="1:27" ht="51" outlineLevel="2">
      <c r="A435" s="19" t="s">
        <v>1457</v>
      </c>
      <c r="B435" s="20" t="s">
        <v>26</v>
      </c>
      <c r="C435" s="26" t="s">
        <v>1450</v>
      </c>
      <c r="D435" s="34" t="s">
        <v>1451</v>
      </c>
      <c r="E435" s="34" t="s">
        <v>1452</v>
      </c>
      <c r="F435" s="34" t="s">
        <v>1453</v>
      </c>
      <c r="G435" s="34" t="s">
        <v>1454</v>
      </c>
      <c r="H435" s="20" t="s">
        <v>1458</v>
      </c>
      <c r="I435" s="20" t="s">
        <v>1459</v>
      </c>
      <c r="J435" s="26" t="s">
        <v>53</v>
      </c>
      <c r="K435" s="26">
        <v>45</v>
      </c>
      <c r="L435" s="19">
        <v>230000000</v>
      </c>
      <c r="M435" s="22" t="s">
        <v>27</v>
      </c>
      <c r="N435" s="26" t="s">
        <v>32</v>
      </c>
      <c r="O435" s="35" t="s">
        <v>256</v>
      </c>
      <c r="P435" s="36" t="s">
        <v>257</v>
      </c>
      <c r="Q435" s="37" t="s">
        <v>289</v>
      </c>
      <c r="R435" s="20" t="s">
        <v>290</v>
      </c>
      <c r="S435" s="28">
        <v>796</v>
      </c>
      <c r="T435" s="30" t="s">
        <v>260</v>
      </c>
      <c r="U435" s="38">
        <v>34</v>
      </c>
      <c r="V435" s="39">
        <v>5811</v>
      </c>
      <c r="W435" s="77">
        <v>197574</v>
      </c>
      <c r="X435" s="77">
        <f t="shared" si="19"/>
        <v>221282.88000000003</v>
      </c>
      <c r="Y435" s="26" t="s">
        <v>293</v>
      </c>
      <c r="Z435" s="28">
        <v>2014</v>
      </c>
      <c r="AA435" s="100" t="s">
        <v>762</v>
      </c>
    </row>
    <row r="436" spans="1:27" ht="38.25" outlineLevel="2">
      <c r="A436" s="19" t="s">
        <v>1460</v>
      </c>
      <c r="B436" s="20" t="s">
        <v>26</v>
      </c>
      <c r="C436" s="26" t="s">
        <v>1461</v>
      </c>
      <c r="D436" s="34" t="s">
        <v>1462</v>
      </c>
      <c r="E436" s="34" t="s">
        <v>1463</v>
      </c>
      <c r="F436" s="34" t="s">
        <v>1464</v>
      </c>
      <c r="G436" s="34" t="s">
        <v>1465</v>
      </c>
      <c r="H436" s="20" t="s">
        <v>1466</v>
      </c>
      <c r="I436" s="20" t="s">
        <v>1467</v>
      </c>
      <c r="J436" s="26" t="s">
        <v>53</v>
      </c>
      <c r="K436" s="26">
        <v>45</v>
      </c>
      <c r="L436" s="19">
        <v>230000000</v>
      </c>
      <c r="M436" s="22" t="s">
        <v>27</v>
      </c>
      <c r="N436" s="26" t="s">
        <v>32</v>
      </c>
      <c r="O436" s="35" t="s">
        <v>256</v>
      </c>
      <c r="P436" s="36" t="s">
        <v>257</v>
      </c>
      <c r="Q436" s="37" t="s">
        <v>289</v>
      </c>
      <c r="R436" s="20" t="s">
        <v>290</v>
      </c>
      <c r="S436" s="28">
        <v>796</v>
      </c>
      <c r="T436" s="30" t="s">
        <v>260</v>
      </c>
      <c r="U436" s="38">
        <v>6</v>
      </c>
      <c r="V436" s="39">
        <v>194197</v>
      </c>
      <c r="W436" s="77">
        <v>1165182</v>
      </c>
      <c r="X436" s="77">
        <f t="shared" si="19"/>
        <v>1305003.8400000001</v>
      </c>
      <c r="Y436" s="26" t="s">
        <v>293</v>
      </c>
      <c r="Z436" s="28">
        <v>2014</v>
      </c>
      <c r="AA436" s="100" t="s">
        <v>762</v>
      </c>
    </row>
    <row r="437" spans="1:27" ht="38.25" outlineLevel="2">
      <c r="A437" s="19" t="s">
        <v>1468</v>
      </c>
      <c r="B437" s="20" t="s">
        <v>26</v>
      </c>
      <c r="C437" s="26" t="s">
        <v>1469</v>
      </c>
      <c r="D437" s="34" t="s">
        <v>1470</v>
      </c>
      <c r="E437" s="34" t="s">
        <v>1470</v>
      </c>
      <c r="F437" s="34" t="s">
        <v>1471</v>
      </c>
      <c r="G437" s="34" t="s">
        <v>1472</v>
      </c>
      <c r="H437" s="20" t="s">
        <v>1473</v>
      </c>
      <c r="I437" s="20" t="s">
        <v>1474</v>
      </c>
      <c r="J437" s="26" t="s">
        <v>53</v>
      </c>
      <c r="K437" s="26">
        <v>45</v>
      </c>
      <c r="L437" s="19">
        <v>230000000</v>
      </c>
      <c r="M437" s="22" t="s">
        <v>27</v>
      </c>
      <c r="N437" s="26" t="s">
        <v>32</v>
      </c>
      <c r="O437" s="35" t="s">
        <v>256</v>
      </c>
      <c r="P437" s="36" t="s">
        <v>257</v>
      </c>
      <c r="Q437" s="37" t="s">
        <v>289</v>
      </c>
      <c r="R437" s="20" t="s">
        <v>290</v>
      </c>
      <c r="S437" s="28">
        <v>796</v>
      </c>
      <c r="T437" s="30" t="s">
        <v>260</v>
      </c>
      <c r="U437" s="38">
        <v>15</v>
      </c>
      <c r="V437" s="39">
        <v>1956</v>
      </c>
      <c r="W437" s="77">
        <v>29340</v>
      </c>
      <c r="X437" s="77">
        <f t="shared" si="19"/>
        <v>32860.800000000003</v>
      </c>
      <c r="Y437" s="26" t="s">
        <v>293</v>
      </c>
      <c r="Z437" s="28">
        <v>2014</v>
      </c>
      <c r="AA437" s="100" t="s">
        <v>762</v>
      </c>
    </row>
    <row r="438" spans="1:27" ht="51" outlineLevel="2">
      <c r="A438" s="19" t="s">
        <v>1475</v>
      </c>
      <c r="B438" s="20" t="s">
        <v>26</v>
      </c>
      <c r="C438" s="26" t="s">
        <v>1476</v>
      </c>
      <c r="D438" s="34" t="s">
        <v>1477</v>
      </c>
      <c r="E438" s="34" t="s">
        <v>1478</v>
      </c>
      <c r="F438" s="34" t="s">
        <v>1479</v>
      </c>
      <c r="G438" s="34" t="s">
        <v>1480</v>
      </c>
      <c r="H438" s="20" t="s">
        <v>1481</v>
      </c>
      <c r="I438" s="20" t="s">
        <v>1482</v>
      </c>
      <c r="J438" s="26" t="s">
        <v>53</v>
      </c>
      <c r="K438" s="26">
        <v>45</v>
      </c>
      <c r="L438" s="19">
        <v>230000000</v>
      </c>
      <c r="M438" s="22" t="s">
        <v>27</v>
      </c>
      <c r="N438" s="26" t="s">
        <v>32</v>
      </c>
      <c r="O438" s="35" t="s">
        <v>256</v>
      </c>
      <c r="P438" s="36" t="s">
        <v>257</v>
      </c>
      <c r="Q438" s="37" t="s">
        <v>289</v>
      </c>
      <c r="R438" s="20" t="s">
        <v>290</v>
      </c>
      <c r="S438" s="28">
        <v>796</v>
      </c>
      <c r="T438" s="30" t="s">
        <v>260</v>
      </c>
      <c r="U438" s="38">
        <v>11</v>
      </c>
      <c r="V438" s="39">
        <v>1623</v>
      </c>
      <c r="W438" s="77">
        <v>17853</v>
      </c>
      <c r="X438" s="77">
        <f t="shared" si="19"/>
        <v>19995.36</v>
      </c>
      <c r="Y438" s="26" t="s">
        <v>293</v>
      </c>
      <c r="Z438" s="28">
        <v>2014</v>
      </c>
      <c r="AA438" s="100" t="s">
        <v>762</v>
      </c>
    </row>
    <row r="439" spans="1:27" ht="38.25" outlineLevel="2">
      <c r="A439" s="19" t="s">
        <v>1483</v>
      </c>
      <c r="B439" s="20" t="s">
        <v>26</v>
      </c>
      <c r="C439" s="26" t="s">
        <v>1434</v>
      </c>
      <c r="D439" s="34" t="s">
        <v>264</v>
      </c>
      <c r="E439" s="34" t="s">
        <v>264</v>
      </c>
      <c r="F439" s="34" t="s">
        <v>1437</v>
      </c>
      <c r="G439" s="34" t="s">
        <v>1436</v>
      </c>
      <c r="H439" s="20" t="s">
        <v>1437</v>
      </c>
      <c r="I439" s="20" t="s">
        <v>1484</v>
      </c>
      <c r="J439" s="26" t="s">
        <v>53</v>
      </c>
      <c r="K439" s="26">
        <v>45</v>
      </c>
      <c r="L439" s="19">
        <v>230000000</v>
      </c>
      <c r="M439" s="22" t="s">
        <v>27</v>
      </c>
      <c r="N439" s="26" t="s">
        <v>32</v>
      </c>
      <c r="O439" s="35" t="s">
        <v>256</v>
      </c>
      <c r="P439" s="36" t="s">
        <v>257</v>
      </c>
      <c r="Q439" s="37" t="s">
        <v>289</v>
      </c>
      <c r="R439" s="20" t="s">
        <v>290</v>
      </c>
      <c r="S439" s="28">
        <v>796</v>
      </c>
      <c r="T439" s="30" t="s">
        <v>260</v>
      </c>
      <c r="U439" s="38">
        <v>2</v>
      </c>
      <c r="V439" s="39">
        <v>14175</v>
      </c>
      <c r="W439" s="77">
        <v>28350</v>
      </c>
      <c r="X439" s="77">
        <f t="shared" si="19"/>
        <v>31752.000000000004</v>
      </c>
      <c r="Y439" s="26" t="s">
        <v>293</v>
      </c>
      <c r="Z439" s="28">
        <v>2014</v>
      </c>
      <c r="AA439" s="100" t="s">
        <v>762</v>
      </c>
    </row>
    <row r="440" spans="1:27" ht="38.25" outlineLevel="2">
      <c r="A440" s="19" t="s">
        <v>1485</v>
      </c>
      <c r="B440" s="20" t="s">
        <v>26</v>
      </c>
      <c r="C440" s="26" t="s">
        <v>1486</v>
      </c>
      <c r="D440" s="34" t="s">
        <v>1487</v>
      </c>
      <c r="E440" s="34" t="s">
        <v>1487</v>
      </c>
      <c r="F440" s="34" t="s">
        <v>1488</v>
      </c>
      <c r="G440" s="34" t="s">
        <v>1489</v>
      </c>
      <c r="H440" s="20" t="s">
        <v>1490</v>
      </c>
      <c r="I440" s="20" t="s">
        <v>1490</v>
      </c>
      <c r="J440" s="26" t="s">
        <v>53</v>
      </c>
      <c r="K440" s="26">
        <v>45</v>
      </c>
      <c r="L440" s="19">
        <v>230000000</v>
      </c>
      <c r="M440" s="22" t="s">
        <v>27</v>
      </c>
      <c r="N440" s="26" t="s">
        <v>32</v>
      </c>
      <c r="O440" s="35" t="s">
        <v>256</v>
      </c>
      <c r="P440" s="36" t="s">
        <v>257</v>
      </c>
      <c r="Q440" s="37" t="s">
        <v>289</v>
      </c>
      <c r="R440" s="20" t="s">
        <v>290</v>
      </c>
      <c r="S440" s="28">
        <v>796</v>
      </c>
      <c r="T440" s="30" t="s">
        <v>260</v>
      </c>
      <c r="U440" s="38">
        <v>8</v>
      </c>
      <c r="V440" s="39">
        <v>6258.03</v>
      </c>
      <c r="W440" s="77">
        <v>50064.24</v>
      </c>
      <c r="X440" s="77">
        <f t="shared" si="19"/>
        <v>56071.948800000006</v>
      </c>
      <c r="Y440" s="26" t="s">
        <v>293</v>
      </c>
      <c r="Z440" s="28">
        <v>2014</v>
      </c>
      <c r="AA440" s="100" t="s">
        <v>762</v>
      </c>
    </row>
    <row r="441" spans="1:27" ht="38.25" outlineLevel="2">
      <c r="A441" s="19" t="s">
        <v>1491</v>
      </c>
      <c r="B441" s="20" t="s">
        <v>26</v>
      </c>
      <c r="C441" s="26" t="s">
        <v>1492</v>
      </c>
      <c r="D441" s="34" t="s">
        <v>1493</v>
      </c>
      <c r="E441" s="34"/>
      <c r="F441" s="34" t="s">
        <v>1494</v>
      </c>
      <c r="G441" s="34"/>
      <c r="H441" s="20" t="s">
        <v>1495</v>
      </c>
      <c r="I441" s="20" t="s">
        <v>1496</v>
      </c>
      <c r="J441" s="26" t="s">
        <v>53</v>
      </c>
      <c r="K441" s="26">
        <v>45</v>
      </c>
      <c r="L441" s="19">
        <v>230000000</v>
      </c>
      <c r="M441" s="22" t="s">
        <v>27</v>
      </c>
      <c r="N441" s="26" t="s">
        <v>32</v>
      </c>
      <c r="O441" s="35" t="s">
        <v>256</v>
      </c>
      <c r="P441" s="36" t="s">
        <v>257</v>
      </c>
      <c r="Q441" s="37" t="s">
        <v>289</v>
      </c>
      <c r="R441" s="20" t="s">
        <v>290</v>
      </c>
      <c r="S441" s="28">
        <v>796</v>
      </c>
      <c r="T441" s="30" t="s">
        <v>260</v>
      </c>
      <c r="U441" s="38">
        <v>18</v>
      </c>
      <c r="V441" s="39">
        <v>161.6</v>
      </c>
      <c r="W441" s="77">
        <v>2908.7999999999997</v>
      </c>
      <c r="X441" s="77">
        <f t="shared" si="19"/>
        <v>3257.8560000000002</v>
      </c>
      <c r="Y441" s="26" t="s">
        <v>293</v>
      </c>
      <c r="Z441" s="28">
        <v>2014</v>
      </c>
      <c r="AA441" s="100" t="s">
        <v>762</v>
      </c>
    </row>
    <row r="442" spans="1:27" ht="38.25" outlineLevel="2">
      <c r="A442" s="19" t="s">
        <v>1497</v>
      </c>
      <c r="B442" s="20" t="s">
        <v>26</v>
      </c>
      <c r="C442" s="26" t="s">
        <v>1492</v>
      </c>
      <c r="D442" s="34" t="s">
        <v>1493</v>
      </c>
      <c r="E442" s="34"/>
      <c r="F442" s="34" t="s">
        <v>1494</v>
      </c>
      <c r="G442" s="34"/>
      <c r="H442" s="20" t="s">
        <v>1498</v>
      </c>
      <c r="I442" s="20" t="s">
        <v>1499</v>
      </c>
      <c r="J442" s="26" t="s">
        <v>53</v>
      </c>
      <c r="K442" s="26">
        <v>45</v>
      </c>
      <c r="L442" s="19">
        <v>230000000</v>
      </c>
      <c r="M442" s="22" t="s">
        <v>27</v>
      </c>
      <c r="N442" s="26" t="s">
        <v>32</v>
      </c>
      <c r="O442" s="35" t="s">
        <v>256</v>
      </c>
      <c r="P442" s="36" t="s">
        <v>257</v>
      </c>
      <c r="Q442" s="37" t="s">
        <v>289</v>
      </c>
      <c r="R442" s="20" t="s">
        <v>290</v>
      </c>
      <c r="S442" s="28">
        <v>796</v>
      </c>
      <c r="T442" s="30" t="s">
        <v>260</v>
      </c>
      <c r="U442" s="38">
        <v>22</v>
      </c>
      <c r="V442" s="39">
        <v>162.5</v>
      </c>
      <c r="W442" s="77">
        <v>3575</v>
      </c>
      <c r="X442" s="77">
        <f t="shared" si="19"/>
        <v>4004.0000000000005</v>
      </c>
      <c r="Y442" s="26" t="s">
        <v>293</v>
      </c>
      <c r="Z442" s="28">
        <v>2014</v>
      </c>
      <c r="AA442" s="100" t="s">
        <v>762</v>
      </c>
    </row>
    <row r="443" spans="1:27" ht="38.25" outlineLevel="2">
      <c r="A443" s="19" t="s">
        <v>1500</v>
      </c>
      <c r="B443" s="20" t="s">
        <v>26</v>
      </c>
      <c r="C443" s="26" t="s">
        <v>1501</v>
      </c>
      <c r="D443" s="34" t="s">
        <v>264</v>
      </c>
      <c r="E443" s="34" t="s">
        <v>264</v>
      </c>
      <c r="F443" s="34" t="s">
        <v>1502</v>
      </c>
      <c r="G443" s="34" t="s">
        <v>1503</v>
      </c>
      <c r="H443" s="20" t="s">
        <v>1504</v>
      </c>
      <c r="I443" s="20" t="s">
        <v>1505</v>
      </c>
      <c r="J443" s="26" t="s">
        <v>53</v>
      </c>
      <c r="K443" s="26">
        <v>45</v>
      </c>
      <c r="L443" s="19">
        <v>230000000</v>
      </c>
      <c r="M443" s="22" t="s">
        <v>27</v>
      </c>
      <c r="N443" s="26" t="s">
        <v>32</v>
      </c>
      <c r="O443" s="35" t="s">
        <v>256</v>
      </c>
      <c r="P443" s="36" t="s">
        <v>257</v>
      </c>
      <c r="Q443" s="37" t="s">
        <v>289</v>
      </c>
      <c r="R443" s="20" t="s">
        <v>290</v>
      </c>
      <c r="S443" s="28">
        <v>796</v>
      </c>
      <c r="T443" s="30" t="s">
        <v>260</v>
      </c>
      <c r="U443" s="38">
        <v>7</v>
      </c>
      <c r="V443" s="39">
        <v>708</v>
      </c>
      <c r="W443" s="77">
        <v>4956</v>
      </c>
      <c r="X443" s="77">
        <f t="shared" si="19"/>
        <v>5550.72</v>
      </c>
      <c r="Y443" s="26" t="s">
        <v>293</v>
      </c>
      <c r="Z443" s="28">
        <v>2014</v>
      </c>
      <c r="AA443" s="100" t="s">
        <v>762</v>
      </c>
    </row>
    <row r="444" spans="1:27" ht="38.25" outlineLevel="2">
      <c r="A444" s="19" t="s">
        <v>1506</v>
      </c>
      <c r="B444" s="20" t="s">
        <v>26</v>
      </c>
      <c r="C444" s="26" t="s">
        <v>1507</v>
      </c>
      <c r="D444" s="34" t="s">
        <v>1508</v>
      </c>
      <c r="E444" s="34" t="s">
        <v>1509</v>
      </c>
      <c r="F444" s="34" t="s">
        <v>1510</v>
      </c>
      <c r="G444" s="34" t="s">
        <v>1511</v>
      </c>
      <c r="H444" s="20" t="s">
        <v>1512</v>
      </c>
      <c r="I444" s="20" t="s">
        <v>1513</v>
      </c>
      <c r="J444" s="26" t="s">
        <v>53</v>
      </c>
      <c r="K444" s="26">
        <v>45</v>
      </c>
      <c r="L444" s="19">
        <v>230000000</v>
      </c>
      <c r="M444" s="22" t="s">
        <v>27</v>
      </c>
      <c r="N444" s="26" t="s">
        <v>32</v>
      </c>
      <c r="O444" s="35" t="s">
        <v>256</v>
      </c>
      <c r="P444" s="36" t="s">
        <v>257</v>
      </c>
      <c r="Q444" s="37" t="s">
        <v>289</v>
      </c>
      <c r="R444" s="20" t="s">
        <v>290</v>
      </c>
      <c r="S444" s="28">
        <v>796</v>
      </c>
      <c r="T444" s="30" t="s">
        <v>260</v>
      </c>
      <c r="U444" s="38">
        <v>9</v>
      </c>
      <c r="V444" s="39">
        <v>132000</v>
      </c>
      <c r="W444" s="77">
        <v>1188000</v>
      </c>
      <c r="X444" s="77">
        <f t="shared" si="19"/>
        <v>1330560.0000000002</v>
      </c>
      <c r="Y444" s="26" t="s">
        <v>293</v>
      </c>
      <c r="Z444" s="28">
        <v>2014</v>
      </c>
      <c r="AA444" s="100" t="s">
        <v>762</v>
      </c>
    </row>
    <row r="445" spans="1:27" ht="38.25" outlineLevel="2">
      <c r="A445" s="19" t="s">
        <v>1514</v>
      </c>
      <c r="B445" s="20" t="s">
        <v>26</v>
      </c>
      <c r="C445" s="26" t="s">
        <v>1416</v>
      </c>
      <c r="D445" s="34" t="s">
        <v>1417</v>
      </c>
      <c r="E445" s="34" t="s">
        <v>1417</v>
      </c>
      <c r="F445" s="34" t="s">
        <v>1418</v>
      </c>
      <c r="G445" s="34" t="s">
        <v>1419</v>
      </c>
      <c r="H445" s="20" t="s">
        <v>1515</v>
      </c>
      <c r="I445" s="20" t="s">
        <v>1516</v>
      </c>
      <c r="J445" s="26" t="s">
        <v>53</v>
      </c>
      <c r="K445" s="26">
        <v>45</v>
      </c>
      <c r="L445" s="19">
        <v>230000000</v>
      </c>
      <c r="M445" s="22" t="s">
        <v>27</v>
      </c>
      <c r="N445" s="26" t="s">
        <v>32</v>
      </c>
      <c r="O445" s="35" t="s">
        <v>256</v>
      </c>
      <c r="P445" s="36" t="s">
        <v>257</v>
      </c>
      <c r="Q445" s="37" t="s">
        <v>289</v>
      </c>
      <c r="R445" s="20" t="s">
        <v>290</v>
      </c>
      <c r="S445" s="28">
        <v>796</v>
      </c>
      <c r="T445" s="30" t="s">
        <v>260</v>
      </c>
      <c r="U445" s="38">
        <v>1</v>
      </c>
      <c r="V445" s="39">
        <v>135000</v>
      </c>
      <c r="W445" s="77">
        <v>135000</v>
      </c>
      <c r="X445" s="77">
        <f t="shared" si="19"/>
        <v>151200</v>
      </c>
      <c r="Y445" s="26" t="s">
        <v>293</v>
      </c>
      <c r="Z445" s="28">
        <v>2014</v>
      </c>
      <c r="AA445" s="100" t="s">
        <v>762</v>
      </c>
    </row>
    <row r="446" spans="1:27" ht="38.25" outlineLevel="2">
      <c r="A446" s="19" t="s">
        <v>1517</v>
      </c>
      <c r="B446" s="20" t="s">
        <v>26</v>
      </c>
      <c r="C446" s="26" t="s">
        <v>1416</v>
      </c>
      <c r="D446" s="34" t="s">
        <v>1417</v>
      </c>
      <c r="E446" s="34" t="s">
        <v>1417</v>
      </c>
      <c r="F446" s="34" t="s">
        <v>1418</v>
      </c>
      <c r="G446" s="34" t="s">
        <v>1419</v>
      </c>
      <c r="H446" s="20" t="s">
        <v>1518</v>
      </c>
      <c r="I446" s="20"/>
      <c r="J446" s="26" t="s">
        <v>53</v>
      </c>
      <c r="K446" s="26">
        <v>45</v>
      </c>
      <c r="L446" s="19">
        <v>230000000</v>
      </c>
      <c r="M446" s="22" t="s">
        <v>27</v>
      </c>
      <c r="N446" s="26" t="s">
        <v>32</v>
      </c>
      <c r="O446" s="35" t="s">
        <v>256</v>
      </c>
      <c r="P446" s="36" t="s">
        <v>257</v>
      </c>
      <c r="Q446" s="37" t="s">
        <v>289</v>
      </c>
      <c r="R446" s="20" t="s">
        <v>290</v>
      </c>
      <c r="S446" s="28">
        <v>796</v>
      </c>
      <c r="T446" s="30" t="s">
        <v>260</v>
      </c>
      <c r="U446" s="38">
        <v>3</v>
      </c>
      <c r="V446" s="39">
        <v>256000</v>
      </c>
      <c r="W446" s="77">
        <v>768000</v>
      </c>
      <c r="X446" s="77">
        <f t="shared" si="19"/>
        <v>860160.00000000012</v>
      </c>
      <c r="Y446" s="26" t="s">
        <v>293</v>
      </c>
      <c r="Z446" s="28">
        <v>2014</v>
      </c>
      <c r="AA446" s="100" t="s">
        <v>762</v>
      </c>
    </row>
    <row r="447" spans="1:27" ht="38.25" outlineLevel="2">
      <c r="A447" s="19" t="s">
        <v>1519</v>
      </c>
      <c r="B447" s="20" t="s">
        <v>26</v>
      </c>
      <c r="C447" s="26" t="s">
        <v>1520</v>
      </c>
      <c r="D447" s="34" t="s">
        <v>1487</v>
      </c>
      <c r="E447" s="34" t="s">
        <v>1487</v>
      </c>
      <c r="F447" s="34" t="s">
        <v>1521</v>
      </c>
      <c r="G447" s="34" t="s">
        <v>1522</v>
      </c>
      <c r="H447" s="20" t="s">
        <v>1523</v>
      </c>
      <c r="I447" s="20" t="s">
        <v>1524</v>
      </c>
      <c r="J447" s="26" t="s">
        <v>53</v>
      </c>
      <c r="K447" s="26">
        <v>45</v>
      </c>
      <c r="L447" s="19">
        <v>230000000</v>
      </c>
      <c r="M447" s="22" t="s">
        <v>27</v>
      </c>
      <c r="N447" s="26" t="s">
        <v>32</v>
      </c>
      <c r="O447" s="35" t="s">
        <v>256</v>
      </c>
      <c r="P447" s="36" t="s">
        <v>257</v>
      </c>
      <c r="Q447" s="37" t="s">
        <v>289</v>
      </c>
      <c r="R447" s="20" t="s">
        <v>290</v>
      </c>
      <c r="S447" s="28">
        <v>796</v>
      </c>
      <c r="T447" s="30" t="s">
        <v>260</v>
      </c>
      <c r="U447" s="38">
        <v>14</v>
      </c>
      <c r="V447" s="39">
        <v>31200</v>
      </c>
      <c r="W447" s="77">
        <v>436800</v>
      </c>
      <c r="X447" s="77">
        <f t="shared" si="19"/>
        <v>489216.00000000006</v>
      </c>
      <c r="Y447" s="26" t="s">
        <v>293</v>
      </c>
      <c r="Z447" s="28">
        <v>2014</v>
      </c>
      <c r="AA447" s="100" t="s">
        <v>762</v>
      </c>
    </row>
    <row r="448" spans="1:27" ht="38.25" outlineLevel="2">
      <c r="A448" s="19" t="s">
        <v>1525</v>
      </c>
      <c r="B448" s="20" t="s">
        <v>26</v>
      </c>
      <c r="C448" s="26" t="s">
        <v>1526</v>
      </c>
      <c r="D448" s="34" t="s">
        <v>264</v>
      </c>
      <c r="E448" s="34" t="s">
        <v>264</v>
      </c>
      <c r="F448" s="34" t="s">
        <v>1527</v>
      </c>
      <c r="G448" s="34" t="s">
        <v>1528</v>
      </c>
      <c r="H448" s="20" t="s">
        <v>1529</v>
      </c>
      <c r="I448" s="20" t="s">
        <v>1529</v>
      </c>
      <c r="J448" s="26" t="s">
        <v>53</v>
      </c>
      <c r="K448" s="26">
        <v>45</v>
      </c>
      <c r="L448" s="19">
        <v>230000000</v>
      </c>
      <c r="M448" s="22" t="s">
        <v>27</v>
      </c>
      <c r="N448" s="26" t="s">
        <v>32</v>
      </c>
      <c r="O448" s="35" t="s">
        <v>256</v>
      </c>
      <c r="P448" s="36" t="s">
        <v>257</v>
      </c>
      <c r="Q448" s="37" t="s">
        <v>289</v>
      </c>
      <c r="R448" s="20" t="s">
        <v>290</v>
      </c>
      <c r="S448" s="28">
        <v>796</v>
      </c>
      <c r="T448" s="30" t="s">
        <v>260</v>
      </c>
      <c r="U448" s="38">
        <v>14</v>
      </c>
      <c r="V448" s="39">
        <v>9638.39</v>
      </c>
      <c r="W448" s="77">
        <v>134937.46</v>
      </c>
      <c r="X448" s="77">
        <f t="shared" si="19"/>
        <v>151129.9552</v>
      </c>
      <c r="Y448" s="26" t="s">
        <v>293</v>
      </c>
      <c r="Z448" s="28">
        <v>2014</v>
      </c>
      <c r="AA448" s="100" t="s">
        <v>762</v>
      </c>
    </row>
    <row r="449" spans="1:27" ht="38.25" outlineLevel="2">
      <c r="A449" s="19" t="s">
        <v>1530</v>
      </c>
      <c r="B449" s="20" t="s">
        <v>26</v>
      </c>
      <c r="C449" s="26" t="s">
        <v>1531</v>
      </c>
      <c r="D449" s="34" t="s">
        <v>264</v>
      </c>
      <c r="E449" s="34" t="s">
        <v>264</v>
      </c>
      <c r="F449" s="34" t="s">
        <v>1532</v>
      </c>
      <c r="G449" s="34" t="s">
        <v>1528</v>
      </c>
      <c r="H449" s="20" t="s">
        <v>1533</v>
      </c>
      <c r="I449" s="20" t="s">
        <v>1533</v>
      </c>
      <c r="J449" s="26" t="s">
        <v>53</v>
      </c>
      <c r="K449" s="26">
        <v>45</v>
      </c>
      <c r="L449" s="19">
        <v>230000000</v>
      </c>
      <c r="M449" s="22" t="s">
        <v>27</v>
      </c>
      <c r="N449" s="26" t="s">
        <v>32</v>
      </c>
      <c r="O449" s="35" t="s">
        <v>256</v>
      </c>
      <c r="P449" s="36" t="s">
        <v>257</v>
      </c>
      <c r="Q449" s="37" t="s">
        <v>289</v>
      </c>
      <c r="R449" s="20" t="s">
        <v>290</v>
      </c>
      <c r="S449" s="28">
        <v>796</v>
      </c>
      <c r="T449" s="30" t="s">
        <v>260</v>
      </c>
      <c r="U449" s="38">
        <v>23</v>
      </c>
      <c r="V449" s="39">
        <v>9638.39</v>
      </c>
      <c r="W449" s="77">
        <v>221682.96999999997</v>
      </c>
      <c r="X449" s="77">
        <f t="shared" si="19"/>
        <v>248284.9264</v>
      </c>
      <c r="Y449" s="26" t="s">
        <v>293</v>
      </c>
      <c r="Z449" s="28">
        <v>2014</v>
      </c>
      <c r="AA449" s="100" t="s">
        <v>762</v>
      </c>
    </row>
    <row r="450" spans="1:27" ht="38.25" outlineLevel="2">
      <c r="A450" s="19" t="s">
        <v>1534</v>
      </c>
      <c r="B450" s="20" t="s">
        <v>26</v>
      </c>
      <c r="C450" s="26" t="s">
        <v>1535</v>
      </c>
      <c r="D450" s="34" t="s">
        <v>264</v>
      </c>
      <c r="E450" s="34" t="s">
        <v>264</v>
      </c>
      <c r="F450" s="34" t="s">
        <v>1536</v>
      </c>
      <c r="G450" s="34" t="s">
        <v>1537</v>
      </c>
      <c r="H450" s="20" t="s">
        <v>1538</v>
      </c>
      <c r="I450" s="20" t="s">
        <v>1538</v>
      </c>
      <c r="J450" s="26" t="s">
        <v>53</v>
      </c>
      <c r="K450" s="26">
        <v>45</v>
      </c>
      <c r="L450" s="19">
        <v>230000000</v>
      </c>
      <c r="M450" s="22" t="s">
        <v>27</v>
      </c>
      <c r="N450" s="26" t="s">
        <v>32</v>
      </c>
      <c r="O450" s="35" t="s">
        <v>256</v>
      </c>
      <c r="P450" s="36" t="s">
        <v>257</v>
      </c>
      <c r="Q450" s="37" t="s">
        <v>289</v>
      </c>
      <c r="R450" s="20" t="s">
        <v>290</v>
      </c>
      <c r="S450" s="28">
        <v>796</v>
      </c>
      <c r="T450" s="30" t="s">
        <v>260</v>
      </c>
      <c r="U450" s="38">
        <v>9</v>
      </c>
      <c r="V450" s="39">
        <v>4017.85</v>
      </c>
      <c r="W450" s="77">
        <v>36160.65</v>
      </c>
      <c r="X450" s="77">
        <f t="shared" si="19"/>
        <v>40499.928000000007</v>
      </c>
      <c r="Y450" s="26" t="s">
        <v>293</v>
      </c>
      <c r="Z450" s="28">
        <v>2014</v>
      </c>
      <c r="AA450" s="100" t="s">
        <v>762</v>
      </c>
    </row>
    <row r="451" spans="1:27" ht="38.25" outlineLevel="2">
      <c r="A451" s="19" t="s">
        <v>1539</v>
      </c>
      <c r="B451" s="20" t="s">
        <v>26</v>
      </c>
      <c r="C451" s="26" t="s">
        <v>1434</v>
      </c>
      <c r="D451" s="34" t="s">
        <v>264</v>
      </c>
      <c r="E451" s="34" t="s">
        <v>264</v>
      </c>
      <c r="F451" s="34" t="s">
        <v>1435</v>
      </c>
      <c r="G451" s="34" t="s">
        <v>1436</v>
      </c>
      <c r="H451" s="20" t="s">
        <v>1540</v>
      </c>
      <c r="I451" s="20" t="s">
        <v>1540</v>
      </c>
      <c r="J451" s="26" t="s">
        <v>53</v>
      </c>
      <c r="K451" s="26">
        <v>45</v>
      </c>
      <c r="L451" s="19">
        <v>230000000</v>
      </c>
      <c r="M451" s="22" t="s">
        <v>27</v>
      </c>
      <c r="N451" s="26" t="s">
        <v>32</v>
      </c>
      <c r="O451" s="35" t="s">
        <v>256</v>
      </c>
      <c r="P451" s="36" t="s">
        <v>257</v>
      </c>
      <c r="Q451" s="37" t="s">
        <v>289</v>
      </c>
      <c r="R451" s="20" t="s">
        <v>290</v>
      </c>
      <c r="S451" s="28">
        <v>796</v>
      </c>
      <c r="T451" s="30" t="s">
        <v>260</v>
      </c>
      <c r="U451" s="38">
        <v>12</v>
      </c>
      <c r="V451" s="39">
        <v>4017.85</v>
      </c>
      <c r="W451" s="77">
        <v>48214.2</v>
      </c>
      <c r="X451" s="77">
        <f t="shared" si="19"/>
        <v>53999.904000000002</v>
      </c>
      <c r="Y451" s="26" t="s">
        <v>293</v>
      </c>
      <c r="Z451" s="28">
        <v>2014</v>
      </c>
      <c r="AA451" s="100" t="s">
        <v>762</v>
      </c>
    </row>
    <row r="452" spans="1:27" ht="38.25" outlineLevel="2">
      <c r="A452" s="19" t="s">
        <v>1541</v>
      </c>
      <c r="B452" s="20" t="s">
        <v>26</v>
      </c>
      <c r="C452" s="26" t="s">
        <v>1542</v>
      </c>
      <c r="D452" s="34" t="s">
        <v>264</v>
      </c>
      <c r="E452" s="34" t="s">
        <v>264</v>
      </c>
      <c r="F452" s="34" t="s">
        <v>1543</v>
      </c>
      <c r="G452" s="34" t="s">
        <v>1544</v>
      </c>
      <c r="H452" s="20" t="s">
        <v>1545</v>
      </c>
      <c r="I452" s="20" t="s">
        <v>1545</v>
      </c>
      <c r="J452" s="26" t="s">
        <v>53</v>
      </c>
      <c r="K452" s="26">
        <v>45</v>
      </c>
      <c r="L452" s="19">
        <v>230000000</v>
      </c>
      <c r="M452" s="22" t="s">
        <v>27</v>
      </c>
      <c r="N452" s="26" t="s">
        <v>32</v>
      </c>
      <c r="O452" s="35" t="s">
        <v>256</v>
      </c>
      <c r="P452" s="36" t="s">
        <v>257</v>
      </c>
      <c r="Q452" s="37" t="s">
        <v>289</v>
      </c>
      <c r="R452" s="20" t="s">
        <v>290</v>
      </c>
      <c r="S452" s="28">
        <v>796</v>
      </c>
      <c r="T452" s="30" t="s">
        <v>260</v>
      </c>
      <c r="U452" s="38">
        <v>2</v>
      </c>
      <c r="V452" s="39">
        <v>9375</v>
      </c>
      <c r="W452" s="77">
        <v>18750</v>
      </c>
      <c r="X452" s="77">
        <f t="shared" si="19"/>
        <v>21000.000000000004</v>
      </c>
      <c r="Y452" s="26" t="s">
        <v>293</v>
      </c>
      <c r="Z452" s="28">
        <v>2014</v>
      </c>
      <c r="AA452" s="100" t="s">
        <v>762</v>
      </c>
    </row>
    <row r="453" spans="1:27" ht="38.25" outlineLevel="2">
      <c r="A453" s="19" t="s">
        <v>1546</v>
      </c>
      <c r="B453" s="20" t="s">
        <v>26</v>
      </c>
      <c r="C453" s="26" t="s">
        <v>1547</v>
      </c>
      <c r="D453" s="34" t="s">
        <v>1548</v>
      </c>
      <c r="E453" s="34" t="s">
        <v>1549</v>
      </c>
      <c r="F453" s="34" t="s">
        <v>1550</v>
      </c>
      <c r="G453" s="34" t="s">
        <v>1551</v>
      </c>
      <c r="H453" s="20" t="s">
        <v>1552</v>
      </c>
      <c r="I453" s="20" t="s">
        <v>1553</v>
      </c>
      <c r="J453" s="26" t="s">
        <v>53</v>
      </c>
      <c r="K453" s="26">
        <v>45</v>
      </c>
      <c r="L453" s="19">
        <v>230000000</v>
      </c>
      <c r="M453" s="22" t="s">
        <v>27</v>
      </c>
      <c r="N453" s="26" t="s">
        <v>32</v>
      </c>
      <c r="O453" s="35" t="s">
        <v>256</v>
      </c>
      <c r="P453" s="36" t="s">
        <v>257</v>
      </c>
      <c r="Q453" s="37" t="s">
        <v>289</v>
      </c>
      <c r="R453" s="20" t="s">
        <v>290</v>
      </c>
      <c r="S453" s="28">
        <v>778</v>
      </c>
      <c r="T453" s="30" t="s">
        <v>1554</v>
      </c>
      <c r="U453" s="38">
        <v>17</v>
      </c>
      <c r="V453" s="39">
        <v>671.42</v>
      </c>
      <c r="W453" s="77">
        <v>11414.14</v>
      </c>
      <c r="X453" s="77">
        <f t="shared" si="19"/>
        <v>12783.836800000001</v>
      </c>
      <c r="Y453" s="26" t="s">
        <v>293</v>
      </c>
      <c r="Z453" s="28">
        <v>2014</v>
      </c>
      <c r="AA453" s="100" t="s">
        <v>762</v>
      </c>
    </row>
    <row r="454" spans="1:27" ht="38.25" outlineLevel="2">
      <c r="A454" s="19" t="s">
        <v>1555</v>
      </c>
      <c r="B454" s="20" t="s">
        <v>26</v>
      </c>
      <c r="C454" s="26" t="s">
        <v>1556</v>
      </c>
      <c r="D454" s="34" t="s">
        <v>1548</v>
      </c>
      <c r="E454" s="34" t="s">
        <v>1549</v>
      </c>
      <c r="F454" s="34" t="s">
        <v>1557</v>
      </c>
      <c r="G454" s="34" t="s">
        <v>1558</v>
      </c>
      <c r="H454" s="20" t="s">
        <v>1559</v>
      </c>
      <c r="I454" s="20" t="s">
        <v>1560</v>
      </c>
      <c r="J454" s="26" t="s">
        <v>53</v>
      </c>
      <c r="K454" s="26">
        <v>45</v>
      </c>
      <c r="L454" s="19">
        <v>230000000</v>
      </c>
      <c r="M454" s="22" t="s">
        <v>27</v>
      </c>
      <c r="N454" s="26" t="s">
        <v>32</v>
      </c>
      <c r="O454" s="35" t="s">
        <v>256</v>
      </c>
      <c r="P454" s="36" t="s">
        <v>257</v>
      </c>
      <c r="Q454" s="37" t="s">
        <v>289</v>
      </c>
      <c r="R454" s="20" t="s">
        <v>290</v>
      </c>
      <c r="S454" s="28">
        <v>778</v>
      </c>
      <c r="T454" s="30" t="s">
        <v>1554</v>
      </c>
      <c r="U454" s="38">
        <v>52</v>
      </c>
      <c r="V454" s="39">
        <v>507.14</v>
      </c>
      <c r="W454" s="77">
        <v>26371.279999999999</v>
      </c>
      <c r="X454" s="77">
        <f t="shared" si="19"/>
        <v>29535.833600000002</v>
      </c>
      <c r="Y454" s="26" t="s">
        <v>293</v>
      </c>
      <c r="Z454" s="28">
        <v>2014</v>
      </c>
      <c r="AA454" s="100" t="s">
        <v>762</v>
      </c>
    </row>
    <row r="455" spans="1:27" ht="38.25" outlineLevel="2">
      <c r="A455" s="19" t="s">
        <v>1561</v>
      </c>
      <c r="B455" s="20" t="s">
        <v>26</v>
      </c>
      <c r="C455" s="26" t="s">
        <v>1562</v>
      </c>
      <c r="D455" s="34" t="s">
        <v>1548</v>
      </c>
      <c r="E455" s="34" t="s">
        <v>1549</v>
      </c>
      <c r="F455" s="34" t="s">
        <v>1563</v>
      </c>
      <c r="G455" s="34" t="s">
        <v>1564</v>
      </c>
      <c r="H455" s="20" t="s">
        <v>1565</v>
      </c>
      <c r="I455" s="20" t="s">
        <v>1566</v>
      </c>
      <c r="J455" s="26" t="s">
        <v>53</v>
      </c>
      <c r="K455" s="26">
        <v>45</v>
      </c>
      <c r="L455" s="19">
        <v>230000000</v>
      </c>
      <c r="M455" s="22" t="s">
        <v>27</v>
      </c>
      <c r="N455" s="26" t="s">
        <v>32</v>
      </c>
      <c r="O455" s="35" t="s">
        <v>256</v>
      </c>
      <c r="P455" s="36" t="s">
        <v>257</v>
      </c>
      <c r="Q455" s="37" t="s">
        <v>289</v>
      </c>
      <c r="R455" s="20" t="s">
        <v>290</v>
      </c>
      <c r="S455" s="28">
        <v>778</v>
      </c>
      <c r="T455" s="30" t="s">
        <v>1554</v>
      </c>
      <c r="U455" s="38">
        <v>52</v>
      </c>
      <c r="V455" s="39">
        <v>671.42</v>
      </c>
      <c r="W455" s="77">
        <v>34913.839999999997</v>
      </c>
      <c r="X455" s="77">
        <f t="shared" si="19"/>
        <v>39103.500800000002</v>
      </c>
      <c r="Y455" s="26" t="s">
        <v>293</v>
      </c>
      <c r="Z455" s="28">
        <v>2014</v>
      </c>
      <c r="AA455" s="100" t="s">
        <v>762</v>
      </c>
    </row>
    <row r="456" spans="1:27" ht="38.25" outlineLevel="2">
      <c r="A456" s="19" t="s">
        <v>1567</v>
      </c>
      <c r="B456" s="20" t="s">
        <v>26</v>
      </c>
      <c r="C456" s="26" t="s">
        <v>1568</v>
      </c>
      <c r="D456" s="34" t="s">
        <v>1569</v>
      </c>
      <c r="E456" s="34" t="s">
        <v>1570</v>
      </c>
      <c r="F456" s="34" t="s">
        <v>1571</v>
      </c>
      <c r="G456" s="34" t="s">
        <v>1572</v>
      </c>
      <c r="H456" s="20" t="s">
        <v>1569</v>
      </c>
      <c r="I456" s="20" t="s">
        <v>1573</v>
      </c>
      <c r="J456" s="26" t="s">
        <v>53</v>
      </c>
      <c r="K456" s="26">
        <v>45</v>
      </c>
      <c r="L456" s="19">
        <v>230000000</v>
      </c>
      <c r="M456" s="22" t="s">
        <v>27</v>
      </c>
      <c r="N456" s="26" t="s">
        <v>32</v>
      </c>
      <c r="O456" s="35" t="s">
        <v>256</v>
      </c>
      <c r="P456" s="36" t="s">
        <v>257</v>
      </c>
      <c r="Q456" s="37" t="s">
        <v>289</v>
      </c>
      <c r="R456" s="20" t="s">
        <v>290</v>
      </c>
      <c r="S456" s="28">
        <v>166</v>
      </c>
      <c r="T456" s="30" t="s">
        <v>1046</v>
      </c>
      <c r="U456" s="38">
        <v>20</v>
      </c>
      <c r="V456" s="39">
        <v>1134</v>
      </c>
      <c r="W456" s="77">
        <v>22680</v>
      </c>
      <c r="X456" s="77">
        <f t="shared" si="19"/>
        <v>25401.600000000002</v>
      </c>
      <c r="Y456" s="26" t="s">
        <v>293</v>
      </c>
      <c r="Z456" s="28">
        <v>2014</v>
      </c>
      <c r="AA456" s="100" t="s">
        <v>762</v>
      </c>
    </row>
    <row r="457" spans="1:27" ht="38.25" outlineLevel="2">
      <c r="A457" s="19" t="s">
        <v>1574</v>
      </c>
      <c r="B457" s="20" t="s">
        <v>26</v>
      </c>
      <c r="C457" s="26" t="s">
        <v>1575</v>
      </c>
      <c r="D457" s="34" t="s">
        <v>1493</v>
      </c>
      <c r="E457" s="34" t="s">
        <v>1576</v>
      </c>
      <c r="F457" s="34" t="s">
        <v>1577</v>
      </c>
      <c r="G457" s="34" t="s">
        <v>1578</v>
      </c>
      <c r="H457" s="20" t="s">
        <v>1579</v>
      </c>
      <c r="I457" s="20" t="s">
        <v>1580</v>
      </c>
      <c r="J457" s="26" t="s">
        <v>53</v>
      </c>
      <c r="K457" s="26">
        <v>45</v>
      </c>
      <c r="L457" s="19">
        <v>230000000</v>
      </c>
      <c r="M457" s="22" t="s">
        <v>27</v>
      </c>
      <c r="N457" s="26" t="s">
        <v>32</v>
      </c>
      <c r="O457" s="35" t="s">
        <v>256</v>
      </c>
      <c r="P457" s="36" t="s">
        <v>257</v>
      </c>
      <c r="Q457" s="37" t="s">
        <v>289</v>
      </c>
      <c r="R457" s="20" t="s">
        <v>290</v>
      </c>
      <c r="S457" s="28">
        <v>796</v>
      </c>
      <c r="T457" s="30" t="s">
        <v>260</v>
      </c>
      <c r="U457" s="38">
        <v>18</v>
      </c>
      <c r="V457" s="39">
        <v>1558.03</v>
      </c>
      <c r="W457" s="77">
        <v>28044.54</v>
      </c>
      <c r="X457" s="77">
        <f t="shared" si="19"/>
        <v>31409.884800000003</v>
      </c>
      <c r="Y457" s="26" t="s">
        <v>293</v>
      </c>
      <c r="Z457" s="28">
        <v>2014</v>
      </c>
      <c r="AA457" s="100" t="s">
        <v>762</v>
      </c>
    </row>
    <row r="458" spans="1:27" ht="38.25" outlineLevel="2">
      <c r="A458" s="19" t="s">
        <v>1581</v>
      </c>
      <c r="B458" s="20" t="s">
        <v>26</v>
      </c>
      <c r="C458" s="26" t="s">
        <v>1582</v>
      </c>
      <c r="D458" s="34" t="s">
        <v>1493</v>
      </c>
      <c r="E458" s="34"/>
      <c r="F458" s="34" t="s">
        <v>1583</v>
      </c>
      <c r="G458" s="34"/>
      <c r="H458" s="20" t="s">
        <v>1584</v>
      </c>
      <c r="I458" s="20" t="s">
        <v>1585</v>
      </c>
      <c r="J458" s="26" t="s">
        <v>53</v>
      </c>
      <c r="K458" s="26">
        <v>45</v>
      </c>
      <c r="L458" s="19">
        <v>230000000</v>
      </c>
      <c r="M458" s="22" t="s">
        <v>27</v>
      </c>
      <c r="N458" s="26" t="s">
        <v>32</v>
      </c>
      <c r="O458" s="35" t="s">
        <v>256</v>
      </c>
      <c r="P458" s="36" t="s">
        <v>257</v>
      </c>
      <c r="Q458" s="37" t="s">
        <v>289</v>
      </c>
      <c r="R458" s="20" t="s">
        <v>290</v>
      </c>
      <c r="S458" s="28">
        <v>796</v>
      </c>
      <c r="T458" s="30" t="s">
        <v>260</v>
      </c>
      <c r="U458" s="38">
        <v>16</v>
      </c>
      <c r="V458" s="39">
        <v>338.39</v>
      </c>
      <c r="W458" s="77">
        <v>5414.24</v>
      </c>
      <c r="X458" s="77">
        <f t="shared" si="19"/>
        <v>6063.9488000000001</v>
      </c>
      <c r="Y458" s="26" t="s">
        <v>293</v>
      </c>
      <c r="Z458" s="28">
        <v>2014</v>
      </c>
      <c r="AA458" s="100" t="s">
        <v>762</v>
      </c>
    </row>
    <row r="459" spans="1:27" ht="38.25" outlineLevel="2">
      <c r="A459" s="19" t="s">
        <v>1586</v>
      </c>
      <c r="B459" s="20" t="s">
        <v>26</v>
      </c>
      <c r="C459" s="26" t="s">
        <v>1587</v>
      </c>
      <c r="D459" s="34" t="s">
        <v>1493</v>
      </c>
      <c r="E459" s="34" t="s">
        <v>1588</v>
      </c>
      <c r="F459" s="34" t="s">
        <v>1589</v>
      </c>
      <c r="G459" s="34" t="s">
        <v>1590</v>
      </c>
      <c r="H459" s="20" t="s">
        <v>1591</v>
      </c>
      <c r="I459" s="20" t="s">
        <v>1592</v>
      </c>
      <c r="J459" s="26" t="s">
        <v>53</v>
      </c>
      <c r="K459" s="26">
        <v>45</v>
      </c>
      <c r="L459" s="19">
        <v>230000000</v>
      </c>
      <c r="M459" s="22" t="s">
        <v>27</v>
      </c>
      <c r="N459" s="26" t="s">
        <v>32</v>
      </c>
      <c r="O459" s="35" t="s">
        <v>256</v>
      </c>
      <c r="P459" s="36" t="s">
        <v>257</v>
      </c>
      <c r="Q459" s="37" t="s">
        <v>289</v>
      </c>
      <c r="R459" s="20" t="s">
        <v>290</v>
      </c>
      <c r="S459" s="28">
        <v>796</v>
      </c>
      <c r="T459" s="30" t="s">
        <v>260</v>
      </c>
      <c r="U459" s="38">
        <v>8</v>
      </c>
      <c r="V459" s="39">
        <v>1110.56</v>
      </c>
      <c r="W459" s="77">
        <v>8884.48</v>
      </c>
      <c r="X459" s="77">
        <f t="shared" si="19"/>
        <v>9950.6175999999996</v>
      </c>
      <c r="Y459" s="26" t="s">
        <v>293</v>
      </c>
      <c r="Z459" s="28">
        <v>2014</v>
      </c>
      <c r="AA459" s="100" t="s">
        <v>762</v>
      </c>
    </row>
    <row r="460" spans="1:27" ht="38.25" outlineLevel="2">
      <c r="A460" s="19" t="s">
        <v>1593</v>
      </c>
      <c r="B460" s="20" t="s">
        <v>26</v>
      </c>
      <c r="C460" s="26" t="s">
        <v>1594</v>
      </c>
      <c r="D460" s="34" t="s">
        <v>1595</v>
      </c>
      <c r="E460" s="34" t="s">
        <v>1595</v>
      </c>
      <c r="F460" s="34" t="s">
        <v>1596</v>
      </c>
      <c r="G460" s="34" t="s">
        <v>1597</v>
      </c>
      <c r="H460" s="20" t="s">
        <v>1598</v>
      </c>
      <c r="I460" s="20" t="s">
        <v>1599</v>
      </c>
      <c r="J460" s="26" t="s">
        <v>53</v>
      </c>
      <c r="K460" s="26">
        <v>45</v>
      </c>
      <c r="L460" s="19">
        <v>230000000</v>
      </c>
      <c r="M460" s="22" t="s">
        <v>27</v>
      </c>
      <c r="N460" s="26" t="s">
        <v>32</v>
      </c>
      <c r="O460" s="35" t="s">
        <v>256</v>
      </c>
      <c r="P460" s="36" t="s">
        <v>257</v>
      </c>
      <c r="Q460" s="37" t="s">
        <v>289</v>
      </c>
      <c r="R460" s="20" t="s">
        <v>290</v>
      </c>
      <c r="S460" s="28">
        <v>796</v>
      </c>
      <c r="T460" s="30" t="s">
        <v>260</v>
      </c>
      <c r="U460" s="38">
        <v>20</v>
      </c>
      <c r="V460" s="39">
        <v>572.32000000000005</v>
      </c>
      <c r="W460" s="77">
        <v>11446.400000000001</v>
      </c>
      <c r="X460" s="77">
        <f t="shared" si="19"/>
        <v>12819.968000000003</v>
      </c>
      <c r="Y460" s="26" t="s">
        <v>293</v>
      </c>
      <c r="Z460" s="28">
        <v>2014</v>
      </c>
      <c r="AA460" s="100" t="s">
        <v>762</v>
      </c>
    </row>
    <row r="461" spans="1:27" ht="38.25" outlineLevel="2">
      <c r="A461" s="19" t="s">
        <v>1600</v>
      </c>
      <c r="B461" s="20" t="s">
        <v>26</v>
      </c>
      <c r="C461" s="26" t="s">
        <v>1594</v>
      </c>
      <c r="D461" s="34" t="s">
        <v>1595</v>
      </c>
      <c r="E461" s="34" t="s">
        <v>1595</v>
      </c>
      <c r="F461" s="34" t="s">
        <v>1596</v>
      </c>
      <c r="G461" s="34" t="s">
        <v>1597</v>
      </c>
      <c r="H461" s="20" t="s">
        <v>1601</v>
      </c>
      <c r="I461" s="20" t="s">
        <v>1602</v>
      </c>
      <c r="J461" s="26" t="s">
        <v>53</v>
      </c>
      <c r="K461" s="26">
        <v>45</v>
      </c>
      <c r="L461" s="19">
        <v>230000000</v>
      </c>
      <c r="M461" s="22" t="s">
        <v>27</v>
      </c>
      <c r="N461" s="26" t="s">
        <v>32</v>
      </c>
      <c r="O461" s="35" t="s">
        <v>256</v>
      </c>
      <c r="P461" s="36" t="s">
        <v>257</v>
      </c>
      <c r="Q461" s="37" t="s">
        <v>289</v>
      </c>
      <c r="R461" s="20" t="s">
        <v>290</v>
      </c>
      <c r="S461" s="28">
        <v>796</v>
      </c>
      <c r="T461" s="30" t="s">
        <v>260</v>
      </c>
      <c r="U461" s="38">
        <v>15</v>
      </c>
      <c r="V461" s="39">
        <v>798.21</v>
      </c>
      <c r="W461" s="77">
        <v>11973.150000000001</v>
      </c>
      <c r="X461" s="77">
        <f t="shared" si="19"/>
        <v>13409.928000000004</v>
      </c>
      <c r="Y461" s="26" t="s">
        <v>293</v>
      </c>
      <c r="Z461" s="28">
        <v>2014</v>
      </c>
      <c r="AA461" s="100" t="s">
        <v>762</v>
      </c>
    </row>
    <row r="462" spans="1:27" ht="38.25" outlineLevel="2">
      <c r="A462" s="19" t="s">
        <v>1603</v>
      </c>
      <c r="B462" s="20" t="s">
        <v>26</v>
      </c>
      <c r="C462" s="26" t="s">
        <v>1594</v>
      </c>
      <c r="D462" s="34" t="s">
        <v>1595</v>
      </c>
      <c r="E462" s="34" t="s">
        <v>1595</v>
      </c>
      <c r="F462" s="34" t="s">
        <v>1596</v>
      </c>
      <c r="G462" s="34" t="s">
        <v>1597</v>
      </c>
      <c r="H462" s="20" t="s">
        <v>1604</v>
      </c>
      <c r="I462" s="20" t="s">
        <v>1605</v>
      </c>
      <c r="J462" s="26" t="s">
        <v>53</v>
      </c>
      <c r="K462" s="26">
        <v>45</v>
      </c>
      <c r="L462" s="19">
        <v>230000000</v>
      </c>
      <c r="M462" s="22" t="s">
        <v>27</v>
      </c>
      <c r="N462" s="26" t="s">
        <v>32</v>
      </c>
      <c r="O462" s="35" t="s">
        <v>256</v>
      </c>
      <c r="P462" s="36" t="s">
        <v>257</v>
      </c>
      <c r="Q462" s="37" t="s">
        <v>289</v>
      </c>
      <c r="R462" s="20" t="s">
        <v>290</v>
      </c>
      <c r="S462" s="28">
        <v>796</v>
      </c>
      <c r="T462" s="30" t="s">
        <v>260</v>
      </c>
      <c r="U462" s="38">
        <v>7</v>
      </c>
      <c r="V462" s="39">
        <v>543.75</v>
      </c>
      <c r="W462" s="77">
        <v>3806.25</v>
      </c>
      <c r="X462" s="77">
        <f t="shared" si="19"/>
        <v>4263</v>
      </c>
      <c r="Y462" s="26" t="s">
        <v>293</v>
      </c>
      <c r="Z462" s="28">
        <v>2014</v>
      </c>
      <c r="AA462" s="100" t="s">
        <v>762</v>
      </c>
    </row>
    <row r="463" spans="1:27" ht="38.25" outlineLevel="2">
      <c r="A463" s="19" t="s">
        <v>1606</v>
      </c>
      <c r="B463" s="20" t="s">
        <v>26</v>
      </c>
      <c r="C463" s="26" t="s">
        <v>1607</v>
      </c>
      <c r="D463" s="34" t="s">
        <v>1477</v>
      </c>
      <c r="E463" s="34" t="s">
        <v>1478</v>
      </c>
      <c r="F463" s="34" t="s">
        <v>1608</v>
      </c>
      <c r="G463" s="34" t="s">
        <v>1609</v>
      </c>
      <c r="H463" s="20" t="s">
        <v>1610</v>
      </c>
      <c r="I463" s="20" t="s">
        <v>1611</v>
      </c>
      <c r="J463" s="26" t="s">
        <v>53</v>
      </c>
      <c r="K463" s="26">
        <v>45</v>
      </c>
      <c r="L463" s="19">
        <v>230000000</v>
      </c>
      <c r="M463" s="22" t="s">
        <v>27</v>
      </c>
      <c r="N463" s="26" t="s">
        <v>32</v>
      </c>
      <c r="O463" s="35" t="s">
        <v>256</v>
      </c>
      <c r="P463" s="36" t="s">
        <v>257</v>
      </c>
      <c r="Q463" s="37" t="s">
        <v>289</v>
      </c>
      <c r="R463" s="20" t="s">
        <v>290</v>
      </c>
      <c r="S463" s="28">
        <v>796</v>
      </c>
      <c r="T463" s="30" t="s">
        <v>260</v>
      </c>
      <c r="U463" s="38">
        <v>23</v>
      </c>
      <c r="V463" s="39">
        <v>283</v>
      </c>
      <c r="W463" s="77">
        <v>6509</v>
      </c>
      <c r="X463" s="77">
        <f t="shared" si="19"/>
        <v>7290.0800000000008</v>
      </c>
      <c r="Y463" s="26" t="s">
        <v>293</v>
      </c>
      <c r="Z463" s="28">
        <v>2014</v>
      </c>
      <c r="AA463" s="100" t="s">
        <v>762</v>
      </c>
    </row>
    <row r="464" spans="1:27" ht="38.25" outlineLevel="2">
      <c r="A464" s="19" t="s">
        <v>1612</v>
      </c>
      <c r="B464" s="20" t="s">
        <v>26</v>
      </c>
      <c r="C464" s="26" t="s">
        <v>1607</v>
      </c>
      <c r="D464" s="34" t="s">
        <v>1477</v>
      </c>
      <c r="E464" s="34" t="s">
        <v>1478</v>
      </c>
      <c r="F464" s="34" t="s">
        <v>1608</v>
      </c>
      <c r="G464" s="34" t="s">
        <v>1609</v>
      </c>
      <c r="H464" s="20" t="s">
        <v>1613</v>
      </c>
      <c r="I464" s="20" t="s">
        <v>1614</v>
      </c>
      <c r="J464" s="26" t="s">
        <v>53</v>
      </c>
      <c r="K464" s="26">
        <v>45</v>
      </c>
      <c r="L464" s="19">
        <v>230000000</v>
      </c>
      <c r="M464" s="22" t="s">
        <v>27</v>
      </c>
      <c r="N464" s="26" t="s">
        <v>32</v>
      </c>
      <c r="O464" s="35" t="s">
        <v>256</v>
      </c>
      <c r="P464" s="36" t="s">
        <v>257</v>
      </c>
      <c r="Q464" s="37" t="s">
        <v>289</v>
      </c>
      <c r="R464" s="20" t="s">
        <v>290</v>
      </c>
      <c r="S464" s="28">
        <v>796</v>
      </c>
      <c r="T464" s="30" t="s">
        <v>260</v>
      </c>
      <c r="U464" s="38">
        <v>19</v>
      </c>
      <c r="V464" s="39">
        <v>480</v>
      </c>
      <c r="W464" s="77">
        <v>9120</v>
      </c>
      <c r="X464" s="77">
        <f t="shared" si="19"/>
        <v>10214.400000000001</v>
      </c>
      <c r="Y464" s="26" t="s">
        <v>293</v>
      </c>
      <c r="Z464" s="28">
        <v>2014</v>
      </c>
      <c r="AA464" s="100" t="s">
        <v>762</v>
      </c>
    </row>
    <row r="465" spans="1:27" ht="38.25" outlineLevel="2">
      <c r="A465" s="19" t="s">
        <v>1615</v>
      </c>
      <c r="B465" s="20" t="s">
        <v>26</v>
      </c>
      <c r="C465" s="26" t="s">
        <v>1607</v>
      </c>
      <c r="D465" s="34" t="s">
        <v>1477</v>
      </c>
      <c r="E465" s="34" t="s">
        <v>1478</v>
      </c>
      <c r="F465" s="34" t="s">
        <v>1608</v>
      </c>
      <c r="G465" s="34" t="s">
        <v>1609</v>
      </c>
      <c r="H465" s="20" t="s">
        <v>1616</v>
      </c>
      <c r="I465" s="20" t="s">
        <v>1617</v>
      </c>
      <c r="J465" s="26" t="s">
        <v>53</v>
      </c>
      <c r="K465" s="26">
        <v>45</v>
      </c>
      <c r="L465" s="19">
        <v>230000000</v>
      </c>
      <c r="M465" s="22" t="s">
        <v>27</v>
      </c>
      <c r="N465" s="26" t="s">
        <v>32</v>
      </c>
      <c r="O465" s="35" t="s">
        <v>256</v>
      </c>
      <c r="P465" s="36" t="s">
        <v>257</v>
      </c>
      <c r="Q465" s="37" t="s">
        <v>289</v>
      </c>
      <c r="R465" s="20" t="s">
        <v>290</v>
      </c>
      <c r="S465" s="28">
        <v>796</v>
      </c>
      <c r="T465" s="30" t="s">
        <v>260</v>
      </c>
      <c r="U465" s="38">
        <v>3</v>
      </c>
      <c r="V465" s="39">
        <v>567</v>
      </c>
      <c r="W465" s="77">
        <v>1701</v>
      </c>
      <c r="X465" s="77">
        <f t="shared" si="19"/>
        <v>1905.1200000000001</v>
      </c>
      <c r="Y465" s="26" t="s">
        <v>293</v>
      </c>
      <c r="Z465" s="28">
        <v>2014</v>
      </c>
      <c r="AA465" s="100" t="s">
        <v>762</v>
      </c>
    </row>
    <row r="466" spans="1:27" ht="38.25" outlineLevel="2">
      <c r="A466" s="19" t="s">
        <v>1618</v>
      </c>
      <c r="B466" s="20" t="s">
        <v>26</v>
      </c>
      <c r="C466" s="26" t="s">
        <v>1619</v>
      </c>
      <c r="D466" s="34" t="s">
        <v>1470</v>
      </c>
      <c r="E466" s="34" t="s">
        <v>1470</v>
      </c>
      <c r="F466" s="34" t="s">
        <v>1620</v>
      </c>
      <c r="G466" s="34" t="s">
        <v>1621</v>
      </c>
      <c r="H466" s="20" t="s">
        <v>1622</v>
      </c>
      <c r="I466" s="20" t="s">
        <v>1623</v>
      </c>
      <c r="J466" s="26" t="s">
        <v>53</v>
      </c>
      <c r="K466" s="26">
        <v>45</v>
      </c>
      <c r="L466" s="19">
        <v>230000000</v>
      </c>
      <c r="M466" s="22" t="s">
        <v>27</v>
      </c>
      <c r="N466" s="26" t="s">
        <v>32</v>
      </c>
      <c r="O466" s="35" t="s">
        <v>256</v>
      </c>
      <c r="P466" s="36" t="s">
        <v>257</v>
      </c>
      <c r="Q466" s="37" t="s">
        <v>289</v>
      </c>
      <c r="R466" s="20" t="s">
        <v>290</v>
      </c>
      <c r="S466" s="28">
        <v>796</v>
      </c>
      <c r="T466" s="30" t="s">
        <v>260</v>
      </c>
      <c r="U466" s="38">
        <v>3</v>
      </c>
      <c r="V466" s="39">
        <v>595</v>
      </c>
      <c r="W466" s="77">
        <v>1785</v>
      </c>
      <c r="X466" s="77">
        <f t="shared" si="19"/>
        <v>1999.2000000000003</v>
      </c>
      <c r="Y466" s="26" t="s">
        <v>293</v>
      </c>
      <c r="Z466" s="28">
        <v>2014</v>
      </c>
      <c r="AA466" s="100" t="s">
        <v>762</v>
      </c>
    </row>
    <row r="467" spans="1:27" ht="38.25" outlineLevel="2">
      <c r="A467" s="19" t="s">
        <v>1624</v>
      </c>
      <c r="B467" s="20" t="s">
        <v>26</v>
      </c>
      <c r="C467" s="26" t="s">
        <v>1575</v>
      </c>
      <c r="D467" s="34" t="s">
        <v>1493</v>
      </c>
      <c r="E467" s="34" t="s">
        <v>1576</v>
      </c>
      <c r="F467" s="34" t="s">
        <v>1577</v>
      </c>
      <c r="G467" s="34" t="s">
        <v>1578</v>
      </c>
      <c r="H467" s="20" t="s">
        <v>1625</v>
      </c>
      <c r="I467" s="20" t="s">
        <v>1626</v>
      </c>
      <c r="J467" s="26" t="s">
        <v>53</v>
      </c>
      <c r="K467" s="26">
        <v>45</v>
      </c>
      <c r="L467" s="19">
        <v>230000000</v>
      </c>
      <c r="M467" s="22" t="s">
        <v>27</v>
      </c>
      <c r="N467" s="26" t="s">
        <v>32</v>
      </c>
      <c r="O467" s="35" t="s">
        <v>256</v>
      </c>
      <c r="P467" s="36" t="s">
        <v>257</v>
      </c>
      <c r="Q467" s="37" t="s">
        <v>289</v>
      </c>
      <c r="R467" s="20" t="s">
        <v>290</v>
      </c>
      <c r="S467" s="28">
        <v>796</v>
      </c>
      <c r="T467" s="30" t="s">
        <v>260</v>
      </c>
      <c r="U467" s="38">
        <v>13</v>
      </c>
      <c r="V467" s="39">
        <v>1558.03</v>
      </c>
      <c r="W467" s="77">
        <v>20254.39</v>
      </c>
      <c r="X467" s="77">
        <f t="shared" si="19"/>
        <v>22684.916800000003</v>
      </c>
      <c r="Y467" s="26" t="s">
        <v>293</v>
      </c>
      <c r="Z467" s="28">
        <v>2014</v>
      </c>
      <c r="AA467" s="100" t="s">
        <v>762</v>
      </c>
    </row>
    <row r="468" spans="1:27" ht="38.25" outlineLevel="2">
      <c r="A468" s="19" t="s">
        <v>1627</v>
      </c>
      <c r="B468" s="20" t="s">
        <v>26</v>
      </c>
      <c r="C468" s="26" t="s">
        <v>1628</v>
      </c>
      <c r="D468" s="34" t="s">
        <v>1629</v>
      </c>
      <c r="E468" s="34" t="s">
        <v>1630</v>
      </c>
      <c r="F468" s="34" t="s">
        <v>1629</v>
      </c>
      <c r="G468" s="34" t="s">
        <v>1630</v>
      </c>
      <c r="H468" s="20" t="s">
        <v>1631</v>
      </c>
      <c r="I468" s="20" t="s">
        <v>1632</v>
      </c>
      <c r="J468" s="26" t="s">
        <v>53</v>
      </c>
      <c r="K468" s="26">
        <v>45</v>
      </c>
      <c r="L468" s="19">
        <v>230000000</v>
      </c>
      <c r="M468" s="22" t="s">
        <v>27</v>
      </c>
      <c r="N468" s="26" t="s">
        <v>32</v>
      </c>
      <c r="O468" s="35" t="s">
        <v>256</v>
      </c>
      <c r="P468" s="36" t="s">
        <v>257</v>
      </c>
      <c r="Q468" s="37" t="s">
        <v>289</v>
      </c>
      <c r="R468" s="20" t="s">
        <v>290</v>
      </c>
      <c r="S468" s="28">
        <v>796</v>
      </c>
      <c r="T468" s="30" t="s">
        <v>260</v>
      </c>
      <c r="U468" s="38">
        <v>4</v>
      </c>
      <c r="V468" s="39">
        <v>283.5</v>
      </c>
      <c r="W468" s="77">
        <v>1134</v>
      </c>
      <c r="X468" s="77">
        <f t="shared" si="19"/>
        <v>1270.0800000000002</v>
      </c>
      <c r="Y468" s="26" t="s">
        <v>293</v>
      </c>
      <c r="Z468" s="28">
        <v>2014</v>
      </c>
      <c r="AA468" s="100" t="s">
        <v>762</v>
      </c>
    </row>
    <row r="469" spans="1:27" ht="38.25" outlineLevel="2">
      <c r="A469" s="19" t="s">
        <v>1633</v>
      </c>
      <c r="B469" s="20" t="s">
        <v>26</v>
      </c>
      <c r="C469" s="26" t="s">
        <v>1556</v>
      </c>
      <c r="D469" s="34" t="s">
        <v>1548</v>
      </c>
      <c r="E469" s="34" t="s">
        <v>1549</v>
      </c>
      <c r="F469" s="34" t="s">
        <v>1557</v>
      </c>
      <c r="G469" s="34" t="s">
        <v>1634</v>
      </c>
      <c r="H469" s="20" t="s">
        <v>1635</v>
      </c>
      <c r="I469" s="20" t="s">
        <v>1636</v>
      </c>
      <c r="J469" s="26" t="s">
        <v>53</v>
      </c>
      <c r="K469" s="26">
        <v>45</v>
      </c>
      <c r="L469" s="19">
        <v>230000000</v>
      </c>
      <c r="M469" s="22" t="s">
        <v>27</v>
      </c>
      <c r="N469" s="26" t="s">
        <v>32</v>
      </c>
      <c r="O469" s="35" t="s">
        <v>256</v>
      </c>
      <c r="P469" s="36" t="s">
        <v>257</v>
      </c>
      <c r="Q469" s="37" t="s">
        <v>289</v>
      </c>
      <c r="R469" s="20" t="s">
        <v>290</v>
      </c>
      <c r="S469" s="28">
        <v>5111</v>
      </c>
      <c r="T469" s="30" t="s">
        <v>1637</v>
      </c>
      <c r="U469" s="38">
        <v>37</v>
      </c>
      <c r="V469" s="39">
        <v>877.5</v>
      </c>
      <c r="W469" s="77">
        <v>32467.5</v>
      </c>
      <c r="X469" s="77">
        <f t="shared" si="19"/>
        <v>36363.600000000006</v>
      </c>
      <c r="Y469" s="26" t="s">
        <v>293</v>
      </c>
      <c r="Z469" s="28">
        <v>2014</v>
      </c>
      <c r="AA469" s="100" t="s">
        <v>762</v>
      </c>
    </row>
    <row r="470" spans="1:27" ht="38.25" outlineLevel="2">
      <c r="A470" s="19" t="s">
        <v>1638</v>
      </c>
      <c r="B470" s="20" t="s">
        <v>26</v>
      </c>
      <c r="C470" s="26" t="s">
        <v>1639</v>
      </c>
      <c r="D470" s="34" t="s">
        <v>1640</v>
      </c>
      <c r="E470" s="34" t="s">
        <v>1640</v>
      </c>
      <c r="F470" s="34" t="s">
        <v>1641</v>
      </c>
      <c r="G470" s="34" t="s">
        <v>1642</v>
      </c>
      <c r="H470" s="20" t="s">
        <v>1643</v>
      </c>
      <c r="I470" s="20" t="s">
        <v>1644</v>
      </c>
      <c r="J470" s="26" t="s">
        <v>53</v>
      </c>
      <c r="K470" s="26">
        <v>45</v>
      </c>
      <c r="L470" s="19">
        <v>230000000</v>
      </c>
      <c r="M470" s="22" t="s">
        <v>27</v>
      </c>
      <c r="N470" s="26" t="s">
        <v>32</v>
      </c>
      <c r="O470" s="35" t="s">
        <v>256</v>
      </c>
      <c r="P470" s="36" t="s">
        <v>257</v>
      </c>
      <c r="Q470" s="37" t="s">
        <v>289</v>
      </c>
      <c r="R470" s="20" t="s">
        <v>290</v>
      </c>
      <c r="S470" s="28">
        <v>796</v>
      </c>
      <c r="T470" s="30" t="s">
        <v>260</v>
      </c>
      <c r="U470" s="38">
        <v>8</v>
      </c>
      <c r="V470" s="39">
        <v>524</v>
      </c>
      <c r="W470" s="77">
        <v>4192</v>
      </c>
      <c r="X470" s="77">
        <f t="shared" si="19"/>
        <v>4695.0400000000009</v>
      </c>
      <c r="Y470" s="26" t="s">
        <v>293</v>
      </c>
      <c r="Z470" s="28">
        <v>2014</v>
      </c>
      <c r="AA470" s="100" t="s">
        <v>762</v>
      </c>
    </row>
    <row r="471" spans="1:27" ht="38.25" outlineLevel="2">
      <c r="A471" s="19" t="s">
        <v>1645</v>
      </c>
      <c r="B471" s="20" t="s">
        <v>26</v>
      </c>
      <c r="C471" s="26" t="s">
        <v>1469</v>
      </c>
      <c r="D471" s="34" t="s">
        <v>1470</v>
      </c>
      <c r="E471" s="34" t="s">
        <v>1470</v>
      </c>
      <c r="F471" s="34" t="s">
        <v>1471</v>
      </c>
      <c r="G471" s="34" t="s">
        <v>1472</v>
      </c>
      <c r="H471" s="20" t="s">
        <v>1646</v>
      </c>
      <c r="I471" s="20" t="s">
        <v>1647</v>
      </c>
      <c r="J471" s="26" t="s">
        <v>53</v>
      </c>
      <c r="K471" s="26">
        <v>45</v>
      </c>
      <c r="L471" s="19">
        <v>230000000</v>
      </c>
      <c r="M471" s="22" t="s">
        <v>27</v>
      </c>
      <c r="N471" s="26" t="s">
        <v>32</v>
      </c>
      <c r="O471" s="35" t="s">
        <v>256</v>
      </c>
      <c r="P471" s="36" t="s">
        <v>257</v>
      </c>
      <c r="Q471" s="37" t="s">
        <v>289</v>
      </c>
      <c r="R471" s="20" t="s">
        <v>290</v>
      </c>
      <c r="S471" s="28">
        <v>796</v>
      </c>
      <c r="T471" s="30" t="s">
        <v>260</v>
      </c>
      <c r="U471" s="38">
        <v>4</v>
      </c>
      <c r="V471" s="39">
        <v>453</v>
      </c>
      <c r="W471" s="77">
        <v>1812</v>
      </c>
      <c r="X471" s="77">
        <f t="shared" si="19"/>
        <v>2029.4400000000003</v>
      </c>
      <c r="Y471" s="26" t="s">
        <v>293</v>
      </c>
      <c r="Z471" s="28">
        <v>2014</v>
      </c>
      <c r="AA471" s="100" t="s">
        <v>762</v>
      </c>
    </row>
    <row r="472" spans="1:27" ht="38.25" outlineLevel="2">
      <c r="A472" s="19" t="s">
        <v>1648</v>
      </c>
      <c r="B472" s="20" t="s">
        <v>26</v>
      </c>
      <c r="C472" s="26" t="s">
        <v>1649</v>
      </c>
      <c r="D472" s="34" t="s">
        <v>1650</v>
      </c>
      <c r="E472" s="34" t="s">
        <v>1650</v>
      </c>
      <c r="F472" s="34" t="s">
        <v>1651</v>
      </c>
      <c r="G472" s="34" t="s">
        <v>1652</v>
      </c>
      <c r="H472" s="20" t="s">
        <v>1653</v>
      </c>
      <c r="I472" s="20" t="s">
        <v>1654</v>
      </c>
      <c r="J472" s="26" t="s">
        <v>53</v>
      </c>
      <c r="K472" s="26">
        <v>45</v>
      </c>
      <c r="L472" s="19">
        <v>230000000</v>
      </c>
      <c r="M472" s="22" t="s">
        <v>27</v>
      </c>
      <c r="N472" s="26" t="s">
        <v>32</v>
      </c>
      <c r="O472" s="35" t="s">
        <v>256</v>
      </c>
      <c r="P472" s="36" t="s">
        <v>257</v>
      </c>
      <c r="Q472" s="37" t="s">
        <v>289</v>
      </c>
      <c r="R472" s="20" t="s">
        <v>290</v>
      </c>
      <c r="S472" s="28">
        <v>796</v>
      </c>
      <c r="T472" s="30" t="s">
        <v>260</v>
      </c>
      <c r="U472" s="38">
        <v>3</v>
      </c>
      <c r="V472" s="39">
        <v>490.17</v>
      </c>
      <c r="W472" s="77">
        <v>1470.51</v>
      </c>
      <c r="X472" s="77">
        <f t="shared" si="19"/>
        <v>1646.9712000000002</v>
      </c>
      <c r="Y472" s="26" t="s">
        <v>293</v>
      </c>
      <c r="Z472" s="28">
        <v>2014</v>
      </c>
      <c r="AA472" s="100" t="s">
        <v>762</v>
      </c>
    </row>
    <row r="473" spans="1:27" ht="38.25" outlineLevel="2">
      <c r="A473" s="19" t="s">
        <v>1655</v>
      </c>
      <c r="B473" s="20" t="s">
        <v>26</v>
      </c>
      <c r="C473" s="26" t="s">
        <v>1649</v>
      </c>
      <c r="D473" s="34" t="s">
        <v>1650</v>
      </c>
      <c r="E473" s="34" t="s">
        <v>1650</v>
      </c>
      <c r="F473" s="34" t="s">
        <v>1651</v>
      </c>
      <c r="G473" s="34" t="s">
        <v>1652</v>
      </c>
      <c r="H473" s="20" t="s">
        <v>1656</v>
      </c>
      <c r="I473" s="20" t="s">
        <v>1657</v>
      </c>
      <c r="J473" s="26" t="s">
        <v>53</v>
      </c>
      <c r="K473" s="26">
        <v>45</v>
      </c>
      <c r="L473" s="19">
        <v>230000000</v>
      </c>
      <c r="M473" s="22" t="s">
        <v>27</v>
      </c>
      <c r="N473" s="26" t="s">
        <v>32</v>
      </c>
      <c r="O473" s="35" t="s">
        <v>256</v>
      </c>
      <c r="P473" s="36" t="s">
        <v>257</v>
      </c>
      <c r="Q473" s="37" t="s">
        <v>289</v>
      </c>
      <c r="R473" s="20" t="s">
        <v>290</v>
      </c>
      <c r="S473" s="28">
        <v>796</v>
      </c>
      <c r="T473" s="30" t="s">
        <v>260</v>
      </c>
      <c r="U473" s="38">
        <v>3</v>
      </c>
      <c r="V473" s="39">
        <v>335.71</v>
      </c>
      <c r="W473" s="77">
        <v>1007.1299999999999</v>
      </c>
      <c r="X473" s="77">
        <f t="shared" si="19"/>
        <v>1127.9856</v>
      </c>
      <c r="Y473" s="26" t="s">
        <v>293</v>
      </c>
      <c r="Z473" s="28">
        <v>2014</v>
      </c>
      <c r="AA473" s="100" t="s">
        <v>762</v>
      </c>
    </row>
    <row r="474" spans="1:27" ht="38.25" outlineLevel="2">
      <c r="A474" s="19" t="s">
        <v>1658</v>
      </c>
      <c r="B474" s="20" t="s">
        <v>26</v>
      </c>
      <c r="C474" s="26" t="s">
        <v>1469</v>
      </c>
      <c r="D474" s="34" t="s">
        <v>1470</v>
      </c>
      <c r="E474" s="34" t="s">
        <v>1470</v>
      </c>
      <c r="F474" s="34" t="s">
        <v>1471</v>
      </c>
      <c r="G474" s="34" t="s">
        <v>1472</v>
      </c>
      <c r="H474" s="20" t="s">
        <v>1659</v>
      </c>
      <c r="I474" s="20" t="s">
        <v>1660</v>
      </c>
      <c r="J474" s="26" t="s">
        <v>53</v>
      </c>
      <c r="K474" s="26">
        <v>45</v>
      </c>
      <c r="L474" s="19">
        <v>230000000</v>
      </c>
      <c r="M474" s="22" t="s">
        <v>27</v>
      </c>
      <c r="N474" s="26" t="s">
        <v>32</v>
      </c>
      <c r="O474" s="35" t="s">
        <v>256</v>
      </c>
      <c r="P474" s="36" t="s">
        <v>257</v>
      </c>
      <c r="Q474" s="37" t="s">
        <v>289</v>
      </c>
      <c r="R474" s="20" t="s">
        <v>290</v>
      </c>
      <c r="S474" s="28">
        <v>796</v>
      </c>
      <c r="T474" s="30" t="s">
        <v>260</v>
      </c>
      <c r="U474" s="38">
        <v>21</v>
      </c>
      <c r="V474" s="39">
        <v>548</v>
      </c>
      <c r="W474" s="77">
        <v>11508</v>
      </c>
      <c r="X474" s="77">
        <f t="shared" ref="X474:X537" si="20">W474*1.12</f>
        <v>12888.960000000001</v>
      </c>
      <c r="Y474" s="26" t="s">
        <v>293</v>
      </c>
      <c r="Z474" s="28">
        <v>2014</v>
      </c>
      <c r="AA474" s="100" t="s">
        <v>762</v>
      </c>
    </row>
    <row r="475" spans="1:27" ht="38.25" outlineLevel="2">
      <c r="A475" s="19" t="s">
        <v>1661</v>
      </c>
      <c r="B475" s="20" t="s">
        <v>26</v>
      </c>
      <c r="C475" s="26" t="s">
        <v>1469</v>
      </c>
      <c r="D475" s="34" t="s">
        <v>1470</v>
      </c>
      <c r="E475" s="34" t="s">
        <v>1470</v>
      </c>
      <c r="F475" s="34" t="s">
        <v>1471</v>
      </c>
      <c r="G475" s="34" t="s">
        <v>1472</v>
      </c>
      <c r="H475" s="20" t="s">
        <v>1662</v>
      </c>
      <c r="I475" s="20" t="s">
        <v>1663</v>
      </c>
      <c r="J475" s="26" t="s">
        <v>53</v>
      </c>
      <c r="K475" s="26">
        <v>45</v>
      </c>
      <c r="L475" s="19">
        <v>230000000</v>
      </c>
      <c r="M475" s="22" t="s">
        <v>27</v>
      </c>
      <c r="N475" s="26" t="s">
        <v>32</v>
      </c>
      <c r="O475" s="35" t="s">
        <v>256</v>
      </c>
      <c r="P475" s="36" t="s">
        <v>257</v>
      </c>
      <c r="Q475" s="37" t="s">
        <v>289</v>
      </c>
      <c r="R475" s="20" t="s">
        <v>290</v>
      </c>
      <c r="S475" s="28">
        <v>796</v>
      </c>
      <c r="T475" s="30" t="s">
        <v>260</v>
      </c>
      <c r="U475" s="38">
        <v>4</v>
      </c>
      <c r="V475" s="39">
        <v>1488</v>
      </c>
      <c r="W475" s="77">
        <v>5952</v>
      </c>
      <c r="X475" s="77">
        <f t="shared" si="20"/>
        <v>6666.2400000000007</v>
      </c>
      <c r="Y475" s="26" t="s">
        <v>293</v>
      </c>
      <c r="Z475" s="28">
        <v>2014</v>
      </c>
      <c r="AA475" s="100" t="s">
        <v>762</v>
      </c>
    </row>
    <row r="476" spans="1:27" ht="38.25" outlineLevel="2">
      <c r="A476" s="19" t="s">
        <v>1664</v>
      </c>
      <c r="B476" s="20" t="s">
        <v>26</v>
      </c>
      <c r="C476" s="26" t="s">
        <v>1607</v>
      </c>
      <c r="D476" s="34" t="s">
        <v>1477</v>
      </c>
      <c r="E476" s="34" t="s">
        <v>1478</v>
      </c>
      <c r="F476" s="34" t="s">
        <v>1608</v>
      </c>
      <c r="G476" s="34" t="s">
        <v>1609</v>
      </c>
      <c r="H476" s="20" t="s">
        <v>1665</v>
      </c>
      <c r="I476" s="20" t="s">
        <v>1666</v>
      </c>
      <c r="J476" s="26" t="s">
        <v>53</v>
      </c>
      <c r="K476" s="26">
        <v>45</v>
      </c>
      <c r="L476" s="19">
        <v>230000000</v>
      </c>
      <c r="M476" s="22" t="s">
        <v>27</v>
      </c>
      <c r="N476" s="26" t="s">
        <v>32</v>
      </c>
      <c r="O476" s="35" t="s">
        <v>256</v>
      </c>
      <c r="P476" s="36" t="s">
        <v>257</v>
      </c>
      <c r="Q476" s="37" t="s">
        <v>289</v>
      </c>
      <c r="R476" s="20" t="s">
        <v>290</v>
      </c>
      <c r="S476" s="28">
        <v>796</v>
      </c>
      <c r="T476" s="30" t="s">
        <v>260</v>
      </c>
      <c r="U476" s="38">
        <v>18</v>
      </c>
      <c r="V476" s="39">
        <v>567</v>
      </c>
      <c r="W476" s="77">
        <v>10206</v>
      </c>
      <c r="X476" s="77">
        <f t="shared" si="20"/>
        <v>11430.720000000001</v>
      </c>
      <c r="Y476" s="26" t="s">
        <v>293</v>
      </c>
      <c r="Z476" s="28">
        <v>2014</v>
      </c>
      <c r="AA476" s="100" t="s">
        <v>762</v>
      </c>
    </row>
    <row r="477" spans="1:27" ht="38.25" outlineLevel="2">
      <c r="A477" s="19" t="s">
        <v>1667</v>
      </c>
      <c r="B477" s="20" t="s">
        <v>26</v>
      </c>
      <c r="C477" s="26" t="s">
        <v>1607</v>
      </c>
      <c r="D477" s="34" t="s">
        <v>1477</v>
      </c>
      <c r="E477" s="34" t="s">
        <v>1478</v>
      </c>
      <c r="F477" s="34" t="s">
        <v>1608</v>
      </c>
      <c r="G477" s="34" t="s">
        <v>1609</v>
      </c>
      <c r="H477" s="20" t="s">
        <v>1668</v>
      </c>
      <c r="I477" s="20" t="s">
        <v>1669</v>
      </c>
      <c r="J477" s="26" t="s">
        <v>53</v>
      </c>
      <c r="K477" s="26">
        <v>45</v>
      </c>
      <c r="L477" s="19">
        <v>230000000</v>
      </c>
      <c r="M477" s="22" t="s">
        <v>27</v>
      </c>
      <c r="N477" s="26" t="s">
        <v>32</v>
      </c>
      <c r="O477" s="35" t="s">
        <v>256</v>
      </c>
      <c r="P477" s="36" t="s">
        <v>257</v>
      </c>
      <c r="Q477" s="37" t="s">
        <v>289</v>
      </c>
      <c r="R477" s="20" t="s">
        <v>290</v>
      </c>
      <c r="S477" s="28">
        <v>796</v>
      </c>
      <c r="T477" s="30" t="s">
        <v>260</v>
      </c>
      <c r="U477" s="38">
        <v>4</v>
      </c>
      <c r="V477" s="39">
        <v>567</v>
      </c>
      <c r="W477" s="77">
        <v>2268</v>
      </c>
      <c r="X477" s="77">
        <f t="shared" si="20"/>
        <v>2540.1600000000003</v>
      </c>
      <c r="Y477" s="26" t="s">
        <v>293</v>
      </c>
      <c r="Z477" s="28">
        <v>2014</v>
      </c>
      <c r="AA477" s="100" t="s">
        <v>762</v>
      </c>
    </row>
    <row r="478" spans="1:27" ht="38.25" outlineLevel="2">
      <c r="A478" s="19" t="s">
        <v>1670</v>
      </c>
      <c r="B478" s="20" t="s">
        <v>26</v>
      </c>
      <c r="C478" s="26" t="s">
        <v>1607</v>
      </c>
      <c r="D478" s="34" t="s">
        <v>1477</v>
      </c>
      <c r="E478" s="34" t="s">
        <v>1478</v>
      </c>
      <c r="F478" s="34" t="s">
        <v>1608</v>
      </c>
      <c r="G478" s="34" t="s">
        <v>1609</v>
      </c>
      <c r="H478" s="20" t="s">
        <v>1671</v>
      </c>
      <c r="I478" s="20" t="s">
        <v>1672</v>
      </c>
      <c r="J478" s="26" t="s">
        <v>53</v>
      </c>
      <c r="K478" s="26">
        <v>45</v>
      </c>
      <c r="L478" s="19">
        <v>230000000</v>
      </c>
      <c r="M478" s="22" t="s">
        <v>27</v>
      </c>
      <c r="N478" s="26" t="s">
        <v>32</v>
      </c>
      <c r="O478" s="35" t="s">
        <v>256</v>
      </c>
      <c r="P478" s="36" t="s">
        <v>257</v>
      </c>
      <c r="Q478" s="37" t="s">
        <v>289</v>
      </c>
      <c r="R478" s="20" t="s">
        <v>290</v>
      </c>
      <c r="S478" s="28">
        <v>796</v>
      </c>
      <c r="T478" s="30" t="s">
        <v>260</v>
      </c>
      <c r="U478" s="38">
        <v>10</v>
      </c>
      <c r="V478" s="39">
        <v>850.5</v>
      </c>
      <c r="W478" s="77">
        <v>8505</v>
      </c>
      <c r="X478" s="77">
        <f t="shared" si="20"/>
        <v>9525.6</v>
      </c>
      <c r="Y478" s="26" t="s">
        <v>293</v>
      </c>
      <c r="Z478" s="28">
        <v>2014</v>
      </c>
      <c r="AA478" s="100" t="s">
        <v>762</v>
      </c>
    </row>
    <row r="479" spans="1:27" ht="38.25" outlineLevel="2">
      <c r="A479" s="19" t="s">
        <v>1673</v>
      </c>
      <c r="B479" s="20" t="s">
        <v>26</v>
      </c>
      <c r="C479" s="26" t="s">
        <v>1607</v>
      </c>
      <c r="D479" s="34" t="s">
        <v>1477</v>
      </c>
      <c r="E479" s="34" t="s">
        <v>1478</v>
      </c>
      <c r="F479" s="34" t="s">
        <v>1608</v>
      </c>
      <c r="G479" s="34" t="s">
        <v>1609</v>
      </c>
      <c r="H479" s="20" t="s">
        <v>1674</v>
      </c>
      <c r="I479" s="20" t="s">
        <v>1675</v>
      </c>
      <c r="J479" s="26" t="s">
        <v>53</v>
      </c>
      <c r="K479" s="26">
        <v>45</v>
      </c>
      <c r="L479" s="19">
        <v>230000000</v>
      </c>
      <c r="M479" s="22" t="s">
        <v>27</v>
      </c>
      <c r="N479" s="26" t="s">
        <v>32</v>
      </c>
      <c r="O479" s="35" t="s">
        <v>256</v>
      </c>
      <c r="P479" s="36" t="s">
        <v>257</v>
      </c>
      <c r="Q479" s="37" t="s">
        <v>289</v>
      </c>
      <c r="R479" s="20" t="s">
        <v>290</v>
      </c>
      <c r="S479" s="28">
        <v>796</v>
      </c>
      <c r="T479" s="30" t="s">
        <v>260</v>
      </c>
      <c r="U479" s="38">
        <v>10</v>
      </c>
      <c r="V479" s="39">
        <v>1134</v>
      </c>
      <c r="W479" s="77">
        <v>11340</v>
      </c>
      <c r="X479" s="77">
        <f t="shared" si="20"/>
        <v>12700.800000000001</v>
      </c>
      <c r="Y479" s="26" t="s">
        <v>293</v>
      </c>
      <c r="Z479" s="28">
        <v>2014</v>
      </c>
      <c r="AA479" s="100" t="s">
        <v>762</v>
      </c>
    </row>
    <row r="480" spans="1:27" ht="38.25" outlineLevel="2">
      <c r="A480" s="19" t="s">
        <v>1676</v>
      </c>
      <c r="B480" s="20" t="s">
        <v>26</v>
      </c>
      <c r="C480" s="26" t="s">
        <v>1594</v>
      </c>
      <c r="D480" s="34" t="s">
        <v>1595</v>
      </c>
      <c r="E480" s="34" t="s">
        <v>1595</v>
      </c>
      <c r="F480" s="34" t="s">
        <v>1596</v>
      </c>
      <c r="G480" s="34" t="s">
        <v>1597</v>
      </c>
      <c r="H480" s="20" t="s">
        <v>1677</v>
      </c>
      <c r="I480" s="20" t="s">
        <v>1678</v>
      </c>
      <c r="J480" s="26" t="s">
        <v>53</v>
      </c>
      <c r="K480" s="26">
        <v>45</v>
      </c>
      <c r="L480" s="19">
        <v>230000000</v>
      </c>
      <c r="M480" s="22" t="s">
        <v>27</v>
      </c>
      <c r="N480" s="26" t="s">
        <v>32</v>
      </c>
      <c r="O480" s="35" t="s">
        <v>256</v>
      </c>
      <c r="P480" s="36" t="s">
        <v>257</v>
      </c>
      <c r="Q480" s="37" t="s">
        <v>289</v>
      </c>
      <c r="R480" s="20" t="s">
        <v>290</v>
      </c>
      <c r="S480" s="28">
        <v>796</v>
      </c>
      <c r="T480" s="30" t="s">
        <v>260</v>
      </c>
      <c r="U480" s="38">
        <v>12</v>
      </c>
      <c r="V480" s="39">
        <v>1618.31</v>
      </c>
      <c r="W480" s="77">
        <v>19419.72</v>
      </c>
      <c r="X480" s="77">
        <f t="shared" si="20"/>
        <v>21750.086400000004</v>
      </c>
      <c r="Y480" s="26" t="s">
        <v>293</v>
      </c>
      <c r="Z480" s="28">
        <v>2014</v>
      </c>
      <c r="AA480" s="100" t="s">
        <v>762</v>
      </c>
    </row>
    <row r="481" spans="1:27" ht="38.25" outlineLevel="2">
      <c r="A481" s="19" t="s">
        <v>1679</v>
      </c>
      <c r="B481" s="20" t="s">
        <v>26</v>
      </c>
      <c r="C481" s="26" t="s">
        <v>1594</v>
      </c>
      <c r="D481" s="34" t="s">
        <v>1595</v>
      </c>
      <c r="E481" s="34" t="s">
        <v>1595</v>
      </c>
      <c r="F481" s="34" t="s">
        <v>1596</v>
      </c>
      <c r="G481" s="34" t="s">
        <v>1597</v>
      </c>
      <c r="H481" s="20" t="s">
        <v>1680</v>
      </c>
      <c r="I481" s="20" t="s">
        <v>1681</v>
      </c>
      <c r="J481" s="26" t="s">
        <v>53</v>
      </c>
      <c r="K481" s="26">
        <v>45</v>
      </c>
      <c r="L481" s="19">
        <v>230000000</v>
      </c>
      <c r="M481" s="22" t="s">
        <v>27</v>
      </c>
      <c r="N481" s="26" t="s">
        <v>32</v>
      </c>
      <c r="O481" s="35" t="s">
        <v>256</v>
      </c>
      <c r="P481" s="36" t="s">
        <v>257</v>
      </c>
      <c r="Q481" s="37" t="s">
        <v>289</v>
      </c>
      <c r="R481" s="20" t="s">
        <v>290</v>
      </c>
      <c r="S481" s="28">
        <v>796</v>
      </c>
      <c r="T481" s="30" t="s">
        <v>260</v>
      </c>
      <c r="U481" s="38">
        <v>2</v>
      </c>
      <c r="V481" s="39">
        <v>4991.96</v>
      </c>
      <c r="W481" s="77">
        <v>9983.92</v>
      </c>
      <c r="X481" s="77">
        <f t="shared" si="20"/>
        <v>11181.990400000001</v>
      </c>
      <c r="Y481" s="26" t="s">
        <v>293</v>
      </c>
      <c r="Z481" s="28">
        <v>2014</v>
      </c>
      <c r="AA481" s="100" t="s">
        <v>762</v>
      </c>
    </row>
    <row r="482" spans="1:27" ht="38.25" outlineLevel="2">
      <c r="A482" s="19" t="s">
        <v>1682</v>
      </c>
      <c r="B482" s="20" t="s">
        <v>26</v>
      </c>
      <c r="C482" s="26" t="s">
        <v>1594</v>
      </c>
      <c r="D482" s="34" t="s">
        <v>1595</v>
      </c>
      <c r="E482" s="34" t="s">
        <v>1595</v>
      </c>
      <c r="F482" s="34" t="s">
        <v>1596</v>
      </c>
      <c r="G482" s="34" t="s">
        <v>1597</v>
      </c>
      <c r="H482" s="20" t="s">
        <v>1683</v>
      </c>
      <c r="I482" s="20" t="s">
        <v>1684</v>
      </c>
      <c r="J482" s="26" t="s">
        <v>53</v>
      </c>
      <c r="K482" s="26">
        <v>45</v>
      </c>
      <c r="L482" s="19">
        <v>230000000</v>
      </c>
      <c r="M482" s="22" t="s">
        <v>27</v>
      </c>
      <c r="N482" s="26" t="s">
        <v>32</v>
      </c>
      <c r="O482" s="35" t="s">
        <v>256</v>
      </c>
      <c r="P482" s="36" t="s">
        <v>257</v>
      </c>
      <c r="Q482" s="37" t="s">
        <v>289</v>
      </c>
      <c r="R482" s="20" t="s">
        <v>290</v>
      </c>
      <c r="S482" s="28">
        <v>796</v>
      </c>
      <c r="T482" s="30" t="s">
        <v>260</v>
      </c>
      <c r="U482" s="38">
        <v>8</v>
      </c>
      <c r="V482" s="39">
        <v>1134</v>
      </c>
      <c r="W482" s="77">
        <v>9072</v>
      </c>
      <c r="X482" s="77">
        <f t="shared" si="20"/>
        <v>10160.640000000001</v>
      </c>
      <c r="Y482" s="26" t="s">
        <v>293</v>
      </c>
      <c r="Z482" s="28">
        <v>2014</v>
      </c>
      <c r="AA482" s="100" t="s">
        <v>762</v>
      </c>
    </row>
    <row r="483" spans="1:27" ht="38.25" outlineLevel="2">
      <c r="A483" s="19" t="s">
        <v>1685</v>
      </c>
      <c r="B483" s="20" t="s">
        <v>26</v>
      </c>
      <c r="C483" s="26" t="s">
        <v>1594</v>
      </c>
      <c r="D483" s="34" t="s">
        <v>1595</v>
      </c>
      <c r="E483" s="34" t="s">
        <v>1595</v>
      </c>
      <c r="F483" s="34" t="s">
        <v>1596</v>
      </c>
      <c r="G483" s="34" t="s">
        <v>1597</v>
      </c>
      <c r="H483" s="20" t="s">
        <v>1686</v>
      </c>
      <c r="I483" s="20" t="s">
        <v>1687</v>
      </c>
      <c r="J483" s="26" t="s">
        <v>53</v>
      </c>
      <c r="K483" s="26">
        <v>45</v>
      </c>
      <c r="L483" s="19">
        <v>230000000</v>
      </c>
      <c r="M483" s="22" t="s">
        <v>27</v>
      </c>
      <c r="N483" s="26" t="s">
        <v>32</v>
      </c>
      <c r="O483" s="35" t="s">
        <v>256</v>
      </c>
      <c r="P483" s="36" t="s">
        <v>257</v>
      </c>
      <c r="Q483" s="37" t="s">
        <v>289</v>
      </c>
      <c r="R483" s="20" t="s">
        <v>290</v>
      </c>
      <c r="S483" s="28">
        <v>796</v>
      </c>
      <c r="T483" s="30" t="s">
        <v>260</v>
      </c>
      <c r="U483" s="38">
        <v>4</v>
      </c>
      <c r="V483" s="39">
        <v>808.03</v>
      </c>
      <c r="W483" s="77">
        <v>3232.12</v>
      </c>
      <c r="X483" s="77">
        <f t="shared" si="20"/>
        <v>3619.9744000000001</v>
      </c>
      <c r="Y483" s="26" t="s">
        <v>293</v>
      </c>
      <c r="Z483" s="28">
        <v>2014</v>
      </c>
      <c r="AA483" s="100" t="s">
        <v>762</v>
      </c>
    </row>
    <row r="484" spans="1:27" ht="38.25" outlineLevel="2">
      <c r="A484" s="19" t="s">
        <v>1688</v>
      </c>
      <c r="B484" s="20" t="s">
        <v>26</v>
      </c>
      <c r="C484" s="26" t="s">
        <v>1594</v>
      </c>
      <c r="D484" s="34" t="s">
        <v>1595</v>
      </c>
      <c r="E484" s="34" t="s">
        <v>1595</v>
      </c>
      <c r="F484" s="34" t="s">
        <v>1596</v>
      </c>
      <c r="G484" s="34" t="s">
        <v>1597</v>
      </c>
      <c r="H484" s="20" t="s">
        <v>1689</v>
      </c>
      <c r="I484" s="20" t="s">
        <v>1690</v>
      </c>
      <c r="J484" s="26" t="s">
        <v>53</v>
      </c>
      <c r="K484" s="26">
        <v>45</v>
      </c>
      <c r="L484" s="19">
        <v>230000000</v>
      </c>
      <c r="M484" s="22" t="s">
        <v>27</v>
      </c>
      <c r="N484" s="26" t="s">
        <v>32</v>
      </c>
      <c r="O484" s="35" t="s">
        <v>256</v>
      </c>
      <c r="P484" s="36" t="s">
        <v>257</v>
      </c>
      <c r="Q484" s="37" t="s">
        <v>289</v>
      </c>
      <c r="R484" s="20" t="s">
        <v>290</v>
      </c>
      <c r="S484" s="28">
        <v>796</v>
      </c>
      <c r="T484" s="30" t="s">
        <v>260</v>
      </c>
      <c r="U484" s="38">
        <v>19</v>
      </c>
      <c r="V484" s="39">
        <v>572.32000000000005</v>
      </c>
      <c r="W484" s="77">
        <v>10874.080000000002</v>
      </c>
      <c r="X484" s="77">
        <f t="shared" si="20"/>
        <v>12178.969600000004</v>
      </c>
      <c r="Y484" s="26" t="s">
        <v>293</v>
      </c>
      <c r="Z484" s="28">
        <v>2014</v>
      </c>
      <c r="AA484" s="100" t="s">
        <v>762</v>
      </c>
    </row>
    <row r="485" spans="1:27" ht="38.25" outlineLevel="2">
      <c r="A485" s="19" t="s">
        <v>1691</v>
      </c>
      <c r="B485" s="20" t="s">
        <v>26</v>
      </c>
      <c r="C485" s="26" t="s">
        <v>1594</v>
      </c>
      <c r="D485" s="34" t="s">
        <v>1595</v>
      </c>
      <c r="E485" s="34" t="s">
        <v>1595</v>
      </c>
      <c r="F485" s="34" t="s">
        <v>1596</v>
      </c>
      <c r="G485" s="34" t="s">
        <v>1597</v>
      </c>
      <c r="H485" s="20" t="s">
        <v>1692</v>
      </c>
      <c r="I485" s="20" t="s">
        <v>1693</v>
      </c>
      <c r="J485" s="26" t="s">
        <v>53</v>
      </c>
      <c r="K485" s="26">
        <v>45</v>
      </c>
      <c r="L485" s="19">
        <v>230000000</v>
      </c>
      <c r="M485" s="22" t="s">
        <v>27</v>
      </c>
      <c r="N485" s="26" t="s">
        <v>32</v>
      </c>
      <c r="O485" s="35" t="s">
        <v>256</v>
      </c>
      <c r="P485" s="36" t="s">
        <v>257</v>
      </c>
      <c r="Q485" s="37" t="s">
        <v>289</v>
      </c>
      <c r="R485" s="20" t="s">
        <v>290</v>
      </c>
      <c r="S485" s="28">
        <v>796</v>
      </c>
      <c r="T485" s="30" t="s">
        <v>260</v>
      </c>
      <c r="U485" s="38">
        <v>2</v>
      </c>
      <c r="V485" s="39">
        <v>662.5</v>
      </c>
      <c r="W485" s="77">
        <v>1325</v>
      </c>
      <c r="X485" s="77">
        <f t="shared" si="20"/>
        <v>1484.0000000000002</v>
      </c>
      <c r="Y485" s="26" t="s">
        <v>293</v>
      </c>
      <c r="Z485" s="28">
        <v>2014</v>
      </c>
      <c r="AA485" s="100" t="s">
        <v>762</v>
      </c>
    </row>
    <row r="486" spans="1:27" ht="38.25" outlineLevel="2">
      <c r="A486" s="19" t="s">
        <v>1694</v>
      </c>
      <c r="B486" s="20" t="s">
        <v>26</v>
      </c>
      <c r="C486" s="26" t="s">
        <v>1695</v>
      </c>
      <c r="D486" s="34" t="s">
        <v>1696</v>
      </c>
      <c r="E486" s="34" t="s">
        <v>1696</v>
      </c>
      <c r="F486" s="34" t="s">
        <v>1697</v>
      </c>
      <c r="G486" s="34" t="s">
        <v>1698</v>
      </c>
      <c r="H486" s="20" t="s">
        <v>1699</v>
      </c>
      <c r="I486" s="20" t="s">
        <v>1700</v>
      </c>
      <c r="J486" s="26" t="s">
        <v>53</v>
      </c>
      <c r="K486" s="26">
        <v>45</v>
      </c>
      <c r="L486" s="19">
        <v>230000000</v>
      </c>
      <c r="M486" s="22" t="s">
        <v>27</v>
      </c>
      <c r="N486" s="26" t="s">
        <v>32</v>
      </c>
      <c r="O486" s="35" t="s">
        <v>256</v>
      </c>
      <c r="P486" s="36" t="s">
        <v>257</v>
      </c>
      <c r="Q486" s="37" t="s">
        <v>289</v>
      </c>
      <c r="R486" s="20" t="s">
        <v>290</v>
      </c>
      <c r="S486" s="28">
        <v>796</v>
      </c>
      <c r="T486" s="30" t="s">
        <v>260</v>
      </c>
      <c r="U486" s="38">
        <v>2</v>
      </c>
      <c r="V486" s="39">
        <v>3516.07</v>
      </c>
      <c r="W486" s="77">
        <v>7032.14</v>
      </c>
      <c r="X486" s="77">
        <f t="shared" si="20"/>
        <v>7875.9968000000008</v>
      </c>
      <c r="Y486" s="26" t="s">
        <v>293</v>
      </c>
      <c r="Z486" s="28">
        <v>2014</v>
      </c>
      <c r="AA486" s="100" t="s">
        <v>762</v>
      </c>
    </row>
    <row r="487" spans="1:27" ht="38.25" outlineLevel="2">
      <c r="A487" s="19" t="s">
        <v>1701</v>
      </c>
      <c r="B487" s="20" t="s">
        <v>26</v>
      </c>
      <c r="C487" s="26" t="s">
        <v>1702</v>
      </c>
      <c r="D487" s="34" t="s">
        <v>1696</v>
      </c>
      <c r="E487" s="34" t="s">
        <v>1696</v>
      </c>
      <c r="F487" s="34" t="s">
        <v>1703</v>
      </c>
      <c r="G487" s="34" t="s">
        <v>1704</v>
      </c>
      <c r="H487" s="20" t="s">
        <v>1705</v>
      </c>
      <c r="I487" s="20" t="s">
        <v>1706</v>
      </c>
      <c r="J487" s="26" t="s">
        <v>53</v>
      </c>
      <c r="K487" s="26">
        <v>45</v>
      </c>
      <c r="L487" s="19">
        <v>230000000</v>
      </c>
      <c r="M487" s="22" t="s">
        <v>27</v>
      </c>
      <c r="N487" s="26" t="s">
        <v>32</v>
      </c>
      <c r="O487" s="35" t="s">
        <v>256</v>
      </c>
      <c r="P487" s="36" t="s">
        <v>257</v>
      </c>
      <c r="Q487" s="37" t="s">
        <v>289</v>
      </c>
      <c r="R487" s="20" t="s">
        <v>290</v>
      </c>
      <c r="S487" s="28">
        <v>796</v>
      </c>
      <c r="T487" s="30" t="s">
        <v>260</v>
      </c>
      <c r="U487" s="38">
        <v>3</v>
      </c>
      <c r="V487" s="39">
        <v>3578.57</v>
      </c>
      <c r="W487" s="77">
        <v>10735.710000000001</v>
      </c>
      <c r="X487" s="77">
        <f t="shared" si="20"/>
        <v>12023.995200000003</v>
      </c>
      <c r="Y487" s="26" t="s">
        <v>293</v>
      </c>
      <c r="Z487" s="28">
        <v>2014</v>
      </c>
      <c r="AA487" s="100" t="s">
        <v>762</v>
      </c>
    </row>
    <row r="488" spans="1:27" ht="38.25" outlineLevel="2">
      <c r="A488" s="19" t="s">
        <v>1707</v>
      </c>
      <c r="B488" s="20" t="s">
        <v>26</v>
      </c>
      <c r="C488" s="26" t="s">
        <v>1628</v>
      </c>
      <c r="D488" s="34" t="s">
        <v>1629</v>
      </c>
      <c r="E488" s="34" t="s">
        <v>1630</v>
      </c>
      <c r="F488" s="34" t="s">
        <v>1629</v>
      </c>
      <c r="G488" s="34" t="s">
        <v>1630</v>
      </c>
      <c r="H488" s="20" t="s">
        <v>1708</v>
      </c>
      <c r="I488" s="20" t="s">
        <v>1709</v>
      </c>
      <c r="J488" s="26" t="s">
        <v>53</v>
      </c>
      <c r="K488" s="26">
        <v>45</v>
      </c>
      <c r="L488" s="19">
        <v>230000000</v>
      </c>
      <c r="M488" s="22" t="s">
        <v>27</v>
      </c>
      <c r="N488" s="26" t="s">
        <v>32</v>
      </c>
      <c r="O488" s="35" t="s">
        <v>256</v>
      </c>
      <c r="P488" s="36" t="s">
        <v>257</v>
      </c>
      <c r="Q488" s="37" t="s">
        <v>289</v>
      </c>
      <c r="R488" s="20" t="s">
        <v>290</v>
      </c>
      <c r="S488" s="28">
        <v>796</v>
      </c>
      <c r="T488" s="30" t="s">
        <v>260</v>
      </c>
      <c r="U488" s="38">
        <v>2</v>
      </c>
      <c r="V488" s="39">
        <v>2409</v>
      </c>
      <c r="W488" s="77">
        <v>4818</v>
      </c>
      <c r="X488" s="77">
        <f t="shared" si="20"/>
        <v>5396.1600000000008</v>
      </c>
      <c r="Y488" s="26" t="s">
        <v>293</v>
      </c>
      <c r="Z488" s="28">
        <v>2014</v>
      </c>
      <c r="AA488" s="100" t="s">
        <v>762</v>
      </c>
    </row>
    <row r="489" spans="1:27" ht="38.25" outlineLevel="2">
      <c r="A489" s="19" t="s">
        <v>1710</v>
      </c>
      <c r="B489" s="20" t="s">
        <v>26</v>
      </c>
      <c r="C489" s="26" t="s">
        <v>1702</v>
      </c>
      <c r="D489" s="34" t="s">
        <v>1696</v>
      </c>
      <c r="E489" s="34" t="s">
        <v>1696</v>
      </c>
      <c r="F489" s="34" t="s">
        <v>1703</v>
      </c>
      <c r="G489" s="34" t="s">
        <v>1704</v>
      </c>
      <c r="H489" s="20" t="s">
        <v>1711</v>
      </c>
      <c r="I489" s="20" t="s">
        <v>1712</v>
      </c>
      <c r="J489" s="26" t="s">
        <v>53</v>
      </c>
      <c r="K489" s="26">
        <v>45</v>
      </c>
      <c r="L489" s="19">
        <v>230000000</v>
      </c>
      <c r="M489" s="22" t="s">
        <v>27</v>
      </c>
      <c r="N489" s="26" t="s">
        <v>32</v>
      </c>
      <c r="O489" s="35" t="s">
        <v>256</v>
      </c>
      <c r="P489" s="36" t="s">
        <v>257</v>
      </c>
      <c r="Q489" s="37" t="s">
        <v>289</v>
      </c>
      <c r="R489" s="20" t="s">
        <v>290</v>
      </c>
      <c r="S489" s="28">
        <v>796</v>
      </c>
      <c r="T489" s="30" t="s">
        <v>260</v>
      </c>
      <c r="U489" s="38">
        <v>21</v>
      </c>
      <c r="V489" s="39">
        <v>1658</v>
      </c>
      <c r="W489" s="77">
        <v>34818</v>
      </c>
      <c r="X489" s="77">
        <f t="shared" si="20"/>
        <v>38996.160000000003</v>
      </c>
      <c r="Y489" s="26" t="s">
        <v>293</v>
      </c>
      <c r="Z489" s="28">
        <v>2014</v>
      </c>
      <c r="AA489" s="100" t="s">
        <v>762</v>
      </c>
    </row>
    <row r="490" spans="1:27" ht="38.25" outlineLevel="2">
      <c r="A490" s="19" t="s">
        <v>1713</v>
      </c>
      <c r="B490" s="20" t="s">
        <v>26</v>
      </c>
      <c r="C490" s="26" t="s">
        <v>1469</v>
      </c>
      <c r="D490" s="34" t="s">
        <v>1470</v>
      </c>
      <c r="E490" s="34" t="s">
        <v>1470</v>
      </c>
      <c r="F490" s="34" t="s">
        <v>1471</v>
      </c>
      <c r="G490" s="34" t="s">
        <v>1472</v>
      </c>
      <c r="H490" s="20" t="s">
        <v>1714</v>
      </c>
      <c r="I490" s="20" t="s">
        <v>1715</v>
      </c>
      <c r="J490" s="26" t="s">
        <v>53</v>
      </c>
      <c r="K490" s="26">
        <v>45</v>
      </c>
      <c r="L490" s="19">
        <v>230000000</v>
      </c>
      <c r="M490" s="22" t="s">
        <v>27</v>
      </c>
      <c r="N490" s="26" t="s">
        <v>32</v>
      </c>
      <c r="O490" s="35" t="s">
        <v>256</v>
      </c>
      <c r="P490" s="36" t="s">
        <v>257</v>
      </c>
      <c r="Q490" s="37" t="s">
        <v>289</v>
      </c>
      <c r="R490" s="20" t="s">
        <v>290</v>
      </c>
      <c r="S490" s="28">
        <v>796</v>
      </c>
      <c r="T490" s="30" t="s">
        <v>260</v>
      </c>
      <c r="U490" s="38">
        <v>9</v>
      </c>
      <c r="V490" s="39">
        <v>680</v>
      </c>
      <c r="W490" s="77">
        <v>6120</v>
      </c>
      <c r="X490" s="77">
        <f t="shared" si="20"/>
        <v>6854.4000000000005</v>
      </c>
      <c r="Y490" s="26" t="s">
        <v>293</v>
      </c>
      <c r="Z490" s="28">
        <v>2014</v>
      </c>
      <c r="AA490" s="100" t="s">
        <v>762</v>
      </c>
    </row>
    <row r="491" spans="1:27" ht="38.25" outlineLevel="2">
      <c r="A491" s="19" t="s">
        <v>1716</v>
      </c>
      <c r="B491" s="20" t="s">
        <v>26</v>
      </c>
      <c r="C491" s="26" t="s">
        <v>1469</v>
      </c>
      <c r="D491" s="34" t="s">
        <v>1470</v>
      </c>
      <c r="E491" s="34" t="s">
        <v>1470</v>
      </c>
      <c r="F491" s="34" t="s">
        <v>1471</v>
      </c>
      <c r="G491" s="34" t="s">
        <v>1472</v>
      </c>
      <c r="H491" s="20" t="s">
        <v>1717</v>
      </c>
      <c r="I491" s="20" t="s">
        <v>1718</v>
      </c>
      <c r="J491" s="26" t="s">
        <v>53</v>
      </c>
      <c r="K491" s="26">
        <v>45</v>
      </c>
      <c r="L491" s="19">
        <v>230000000</v>
      </c>
      <c r="M491" s="22" t="s">
        <v>27</v>
      </c>
      <c r="N491" s="26" t="s">
        <v>32</v>
      </c>
      <c r="O491" s="35" t="s">
        <v>256</v>
      </c>
      <c r="P491" s="36" t="s">
        <v>257</v>
      </c>
      <c r="Q491" s="37" t="s">
        <v>289</v>
      </c>
      <c r="R491" s="20" t="s">
        <v>290</v>
      </c>
      <c r="S491" s="28">
        <v>796</v>
      </c>
      <c r="T491" s="30" t="s">
        <v>260</v>
      </c>
      <c r="U491" s="38">
        <v>3</v>
      </c>
      <c r="V491" s="39">
        <v>524</v>
      </c>
      <c r="W491" s="77">
        <v>1572</v>
      </c>
      <c r="X491" s="77">
        <f t="shared" si="20"/>
        <v>1760.64</v>
      </c>
      <c r="Y491" s="26" t="s">
        <v>293</v>
      </c>
      <c r="Z491" s="28">
        <v>2014</v>
      </c>
      <c r="AA491" s="100" t="s">
        <v>762</v>
      </c>
    </row>
    <row r="492" spans="1:27" ht="38.25" outlineLevel="2">
      <c r="A492" s="19" t="s">
        <v>1719</v>
      </c>
      <c r="B492" s="20" t="s">
        <v>26</v>
      </c>
      <c r="C492" s="26" t="s">
        <v>1469</v>
      </c>
      <c r="D492" s="34" t="s">
        <v>1470</v>
      </c>
      <c r="E492" s="34" t="s">
        <v>1470</v>
      </c>
      <c r="F492" s="34" t="s">
        <v>1471</v>
      </c>
      <c r="G492" s="34" t="s">
        <v>1472</v>
      </c>
      <c r="H492" s="20" t="s">
        <v>1720</v>
      </c>
      <c r="I492" s="20" t="s">
        <v>1721</v>
      </c>
      <c r="J492" s="26" t="s">
        <v>53</v>
      </c>
      <c r="K492" s="26">
        <v>45</v>
      </c>
      <c r="L492" s="19">
        <v>230000000</v>
      </c>
      <c r="M492" s="22" t="s">
        <v>27</v>
      </c>
      <c r="N492" s="26" t="s">
        <v>32</v>
      </c>
      <c r="O492" s="35" t="s">
        <v>256</v>
      </c>
      <c r="P492" s="36" t="s">
        <v>257</v>
      </c>
      <c r="Q492" s="37" t="s">
        <v>289</v>
      </c>
      <c r="R492" s="20" t="s">
        <v>290</v>
      </c>
      <c r="S492" s="28">
        <v>796</v>
      </c>
      <c r="T492" s="30" t="s">
        <v>260</v>
      </c>
      <c r="U492" s="38">
        <v>15</v>
      </c>
      <c r="V492" s="39">
        <v>3047</v>
      </c>
      <c r="W492" s="77">
        <v>45705</v>
      </c>
      <c r="X492" s="77">
        <f t="shared" si="20"/>
        <v>51189.600000000006</v>
      </c>
      <c r="Y492" s="26" t="s">
        <v>293</v>
      </c>
      <c r="Z492" s="28">
        <v>2014</v>
      </c>
      <c r="AA492" s="100" t="s">
        <v>762</v>
      </c>
    </row>
    <row r="493" spans="1:27" ht="38.25" outlineLevel="2">
      <c r="A493" s="19" t="s">
        <v>1722</v>
      </c>
      <c r="B493" s="20" t="s">
        <v>26</v>
      </c>
      <c r="C493" s="26" t="s">
        <v>1469</v>
      </c>
      <c r="D493" s="34" t="s">
        <v>1470</v>
      </c>
      <c r="E493" s="34" t="s">
        <v>1470</v>
      </c>
      <c r="F493" s="34" t="s">
        <v>1471</v>
      </c>
      <c r="G493" s="34" t="s">
        <v>1472</v>
      </c>
      <c r="H493" s="20" t="s">
        <v>1723</v>
      </c>
      <c r="I493" s="20" t="s">
        <v>1724</v>
      </c>
      <c r="J493" s="26" t="s">
        <v>53</v>
      </c>
      <c r="K493" s="26">
        <v>45</v>
      </c>
      <c r="L493" s="19">
        <v>230000000</v>
      </c>
      <c r="M493" s="22" t="s">
        <v>27</v>
      </c>
      <c r="N493" s="26" t="s">
        <v>32</v>
      </c>
      <c r="O493" s="35" t="s">
        <v>256</v>
      </c>
      <c r="P493" s="36" t="s">
        <v>257</v>
      </c>
      <c r="Q493" s="37" t="s">
        <v>289</v>
      </c>
      <c r="R493" s="20" t="s">
        <v>290</v>
      </c>
      <c r="S493" s="28">
        <v>796</v>
      </c>
      <c r="T493" s="30" t="s">
        <v>260</v>
      </c>
      <c r="U493" s="38">
        <v>6</v>
      </c>
      <c r="V493" s="39">
        <v>1304</v>
      </c>
      <c r="W493" s="77">
        <v>7824</v>
      </c>
      <c r="X493" s="77">
        <f t="shared" si="20"/>
        <v>8762.880000000001</v>
      </c>
      <c r="Y493" s="26" t="s">
        <v>293</v>
      </c>
      <c r="Z493" s="28">
        <v>2014</v>
      </c>
      <c r="AA493" s="100" t="s">
        <v>762</v>
      </c>
    </row>
    <row r="494" spans="1:27" ht="38.25" outlineLevel="2">
      <c r="A494" s="19" t="s">
        <v>1725</v>
      </c>
      <c r="B494" s="20" t="s">
        <v>26</v>
      </c>
      <c r="C494" s="26" t="s">
        <v>1726</v>
      </c>
      <c r="D494" s="34" t="s">
        <v>1727</v>
      </c>
      <c r="E494" s="34" t="s">
        <v>1727</v>
      </c>
      <c r="F494" s="34" t="s">
        <v>1728</v>
      </c>
      <c r="G494" s="34" t="s">
        <v>1729</v>
      </c>
      <c r="H494" s="20" t="s">
        <v>1730</v>
      </c>
      <c r="I494" s="20" t="s">
        <v>1730</v>
      </c>
      <c r="J494" s="26" t="s">
        <v>53</v>
      </c>
      <c r="K494" s="26">
        <v>45</v>
      </c>
      <c r="L494" s="19">
        <v>230000000</v>
      </c>
      <c r="M494" s="22" t="s">
        <v>27</v>
      </c>
      <c r="N494" s="26" t="s">
        <v>32</v>
      </c>
      <c r="O494" s="35" t="s">
        <v>256</v>
      </c>
      <c r="P494" s="36" t="s">
        <v>257</v>
      </c>
      <c r="Q494" s="37" t="s">
        <v>289</v>
      </c>
      <c r="R494" s="20" t="s">
        <v>290</v>
      </c>
      <c r="S494" s="28">
        <v>796</v>
      </c>
      <c r="T494" s="30" t="s">
        <v>260</v>
      </c>
      <c r="U494" s="38">
        <v>13</v>
      </c>
      <c r="V494" s="39">
        <v>567</v>
      </c>
      <c r="W494" s="77">
        <v>7371</v>
      </c>
      <c r="X494" s="77">
        <f t="shared" si="20"/>
        <v>8255.52</v>
      </c>
      <c r="Y494" s="26" t="s">
        <v>293</v>
      </c>
      <c r="Z494" s="28">
        <v>2014</v>
      </c>
      <c r="AA494" s="100" t="s">
        <v>762</v>
      </c>
    </row>
    <row r="495" spans="1:27" ht="38.25" outlineLevel="2">
      <c r="A495" s="19" t="s">
        <v>1731</v>
      </c>
      <c r="B495" s="20" t="s">
        <v>26</v>
      </c>
      <c r="C495" s="26" t="s">
        <v>1732</v>
      </c>
      <c r="D495" s="34" t="s">
        <v>1733</v>
      </c>
      <c r="E495" s="34"/>
      <c r="F495" s="34" t="s">
        <v>1734</v>
      </c>
      <c r="G495" s="34"/>
      <c r="H495" s="20" t="s">
        <v>1735</v>
      </c>
      <c r="I495" s="20" t="s">
        <v>1736</v>
      </c>
      <c r="J495" s="26" t="s">
        <v>53</v>
      </c>
      <c r="K495" s="26">
        <v>45</v>
      </c>
      <c r="L495" s="19">
        <v>230000000</v>
      </c>
      <c r="M495" s="22" t="s">
        <v>27</v>
      </c>
      <c r="N495" s="26" t="s">
        <v>32</v>
      </c>
      <c r="O495" s="35" t="s">
        <v>256</v>
      </c>
      <c r="P495" s="36" t="s">
        <v>257</v>
      </c>
      <c r="Q495" s="37" t="s">
        <v>289</v>
      </c>
      <c r="R495" s="20" t="s">
        <v>290</v>
      </c>
      <c r="S495" s="28">
        <v>796</v>
      </c>
      <c r="T495" s="30" t="s">
        <v>260</v>
      </c>
      <c r="U495" s="38">
        <v>10</v>
      </c>
      <c r="V495" s="39">
        <v>255</v>
      </c>
      <c r="W495" s="77">
        <v>2550</v>
      </c>
      <c r="X495" s="77">
        <f t="shared" si="20"/>
        <v>2856.0000000000005</v>
      </c>
      <c r="Y495" s="26" t="s">
        <v>293</v>
      </c>
      <c r="Z495" s="28">
        <v>2014</v>
      </c>
      <c r="AA495" s="100" t="s">
        <v>762</v>
      </c>
    </row>
    <row r="496" spans="1:27" ht="38.25" outlineLevel="2">
      <c r="A496" s="19" t="s">
        <v>1737</v>
      </c>
      <c r="B496" s="20" t="s">
        <v>26</v>
      </c>
      <c r="C496" s="26" t="s">
        <v>1738</v>
      </c>
      <c r="D496" s="34" t="s">
        <v>1739</v>
      </c>
      <c r="E496" s="34" t="s">
        <v>1740</v>
      </c>
      <c r="F496" s="34" t="s">
        <v>1741</v>
      </c>
      <c r="G496" s="34" t="s">
        <v>1742</v>
      </c>
      <c r="H496" s="20" t="s">
        <v>1743</v>
      </c>
      <c r="I496" s="20" t="s">
        <v>1744</v>
      </c>
      <c r="J496" s="26" t="s">
        <v>53</v>
      </c>
      <c r="K496" s="26">
        <v>45</v>
      </c>
      <c r="L496" s="19">
        <v>230000000</v>
      </c>
      <c r="M496" s="22" t="s">
        <v>27</v>
      </c>
      <c r="N496" s="26" t="s">
        <v>32</v>
      </c>
      <c r="O496" s="35" t="s">
        <v>256</v>
      </c>
      <c r="P496" s="36" t="s">
        <v>257</v>
      </c>
      <c r="Q496" s="37" t="s">
        <v>289</v>
      </c>
      <c r="R496" s="20" t="s">
        <v>290</v>
      </c>
      <c r="S496" s="28">
        <v>796</v>
      </c>
      <c r="T496" s="30" t="s">
        <v>260</v>
      </c>
      <c r="U496" s="38">
        <v>4</v>
      </c>
      <c r="V496" s="39">
        <v>104.46</v>
      </c>
      <c r="W496" s="77">
        <v>417.84</v>
      </c>
      <c r="X496" s="77">
        <f t="shared" si="20"/>
        <v>467.98080000000004</v>
      </c>
      <c r="Y496" s="26" t="s">
        <v>293</v>
      </c>
      <c r="Z496" s="28">
        <v>2014</v>
      </c>
      <c r="AA496" s="100" t="s">
        <v>762</v>
      </c>
    </row>
    <row r="497" spans="1:27" ht="38.25" outlineLevel="2">
      <c r="A497" s="19" t="s">
        <v>1745</v>
      </c>
      <c r="B497" s="20" t="s">
        <v>26</v>
      </c>
      <c r="C497" s="26" t="s">
        <v>1575</v>
      </c>
      <c r="D497" s="34" t="s">
        <v>1493</v>
      </c>
      <c r="E497" s="34" t="s">
        <v>1576</v>
      </c>
      <c r="F497" s="34" t="s">
        <v>1577</v>
      </c>
      <c r="G497" s="34" t="s">
        <v>1578</v>
      </c>
      <c r="H497" s="20" t="s">
        <v>1746</v>
      </c>
      <c r="I497" s="20" t="s">
        <v>1747</v>
      </c>
      <c r="J497" s="26" t="s">
        <v>53</v>
      </c>
      <c r="K497" s="26">
        <v>45</v>
      </c>
      <c r="L497" s="19">
        <v>230000000</v>
      </c>
      <c r="M497" s="22" t="s">
        <v>27</v>
      </c>
      <c r="N497" s="26" t="s">
        <v>32</v>
      </c>
      <c r="O497" s="35" t="s">
        <v>256</v>
      </c>
      <c r="P497" s="36" t="s">
        <v>257</v>
      </c>
      <c r="Q497" s="37" t="s">
        <v>289</v>
      </c>
      <c r="R497" s="20" t="s">
        <v>290</v>
      </c>
      <c r="S497" s="28">
        <v>796</v>
      </c>
      <c r="T497" s="30" t="s">
        <v>260</v>
      </c>
      <c r="U497" s="38">
        <v>8</v>
      </c>
      <c r="V497" s="39">
        <v>4890</v>
      </c>
      <c r="W497" s="77">
        <v>39120</v>
      </c>
      <c r="X497" s="77">
        <f t="shared" si="20"/>
        <v>43814.400000000001</v>
      </c>
      <c r="Y497" s="26" t="s">
        <v>293</v>
      </c>
      <c r="Z497" s="28">
        <v>2014</v>
      </c>
      <c r="AA497" s="100" t="s">
        <v>762</v>
      </c>
    </row>
    <row r="498" spans="1:27" ht="38.25" outlineLevel="2">
      <c r="A498" s="19" t="s">
        <v>1748</v>
      </c>
      <c r="B498" s="20" t="s">
        <v>26</v>
      </c>
      <c r="C498" s="26" t="s">
        <v>1582</v>
      </c>
      <c r="D498" s="34" t="s">
        <v>1493</v>
      </c>
      <c r="E498" s="34"/>
      <c r="F498" s="34" t="s">
        <v>1583</v>
      </c>
      <c r="G498" s="34"/>
      <c r="H498" s="20" t="s">
        <v>1749</v>
      </c>
      <c r="I498" s="20" t="s">
        <v>1750</v>
      </c>
      <c r="J498" s="26" t="s">
        <v>53</v>
      </c>
      <c r="K498" s="26">
        <v>45</v>
      </c>
      <c r="L498" s="19">
        <v>230000000</v>
      </c>
      <c r="M498" s="22" t="s">
        <v>27</v>
      </c>
      <c r="N498" s="26" t="s">
        <v>32</v>
      </c>
      <c r="O498" s="35" t="s">
        <v>256</v>
      </c>
      <c r="P498" s="36" t="s">
        <v>257</v>
      </c>
      <c r="Q498" s="37" t="s">
        <v>289</v>
      </c>
      <c r="R498" s="20" t="s">
        <v>290</v>
      </c>
      <c r="S498" s="28">
        <v>796</v>
      </c>
      <c r="T498" s="30" t="s">
        <v>260</v>
      </c>
      <c r="U498" s="38">
        <v>6</v>
      </c>
      <c r="V498" s="39">
        <v>297</v>
      </c>
      <c r="W498" s="77">
        <v>1782</v>
      </c>
      <c r="X498" s="77">
        <f t="shared" si="20"/>
        <v>1995.8400000000001</v>
      </c>
      <c r="Y498" s="26" t="s">
        <v>293</v>
      </c>
      <c r="Z498" s="28">
        <v>2014</v>
      </c>
      <c r="AA498" s="100" t="s">
        <v>762</v>
      </c>
    </row>
    <row r="499" spans="1:27" ht="38.25" outlineLevel="2">
      <c r="A499" s="19" t="s">
        <v>1751</v>
      </c>
      <c r="B499" s="20" t="s">
        <v>26</v>
      </c>
      <c r="C499" s="26" t="s">
        <v>1607</v>
      </c>
      <c r="D499" s="34" t="s">
        <v>1477</v>
      </c>
      <c r="E499" s="34" t="s">
        <v>1478</v>
      </c>
      <c r="F499" s="34" t="s">
        <v>1608</v>
      </c>
      <c r="G499" s="34" t="s">
        <v>1609</v>
      </c>
      <c r="H499" s="20" t="s">
        <v>1752</v>
      </c>
      <c r="I499" s="20" t="s">
        <v>1753</v>
      </c>
      <c r="J499" s="26" t="s">
        <v>53</v>
      </c>
      <c r="K499" s="26">
        <v>45</v>
      </c>
      <c r="L499" s="19">
        <v>230000000</v>
      </c>
      <c r="M499" s="22" t="s">
        <v>27</v>
      </c>
      <c r="N499" s="26" t="s">
        <v>32</v>
      </c>
      <c r="O499" s="35" t="s">
        <v>256</v>
      </c>
      <c r="P499" s="36" t="s">
        <v>257</v>
      </c>
      <c r="Q499" s="37" t="s">
        <v>289</v>
      </c>
      <c r="R499" s="20" t="s">
        <v>290</v>
      </c>
      <c r="S499" s="28">
        <v>796</v>
      </c>
      <c r="T499" s="30" t="s">
        <v>260</v>
      </c>
      <c r="U499" s="38">
        <v>12</v>
      </c>
      <c r="V499" s="39">
        <v>601</v>
      </c>
      <c r="W499" s="77">
        <v>7212</v>
      </c>
      <c r="X499" s="77">
        <f t="shared" si="20"/>
        <v>8077.4400000000005</v>
      </c>
      <c r="Y499" s="26" t="s">
        <v>293</v>
      </c>
      <c r="Z499" s="28">
        <v>2014</v>
      </c>
      <c r="AA499" s="100" t="s">
        <v>762</v>
      </c>
    </row>
    <row r="500" spans="1:27" ht="38.25" outlineLevel="2">
      <c r="A500" s="19" t="s">
        <v>1754</v>
      </c>
      <c r="B500" s="20" t="s">
        <v>26</v>
      </c>
      <c r="C500" s="26" t="s">
        <v>1607</v>
      </c>
      <c r="D500" s="34" t="s">
        <v>1477</v>
      </c>
      <c r="E500" s="34" t="s">
        <v>1478</v>
      </c>
      <c r="F500" s="34" t="s">
        <v>1608</v>
      </c>
      <c r="G500" s="34" t="s">
        <v>1609</v>
      </c>
      <c r="H500" s="20" t="s">
        <v>1755</v>
      </c>
      <c r="I500" s="20" t="s">
        <v>1756</v>
      </c>
      <c r="J500" s="26" t="s">
        <v>53</v>
      </c>
      <c r="K500" s="26">
        <v>45</v>
      </c>
      <c r="L500" s="19">
        <v>230000000</v>
      </c>
      <c r="M500" s="22" t="s">
        <v>27</v>
      </c>
      <c r="N500" s="26" t="s">
        <v>32</v>
      </c>
      <c r="O500" s="35" t="s">
        <v>256</v>
      </c>
      <c r="P500" s="36" t="s">
        <v>257</v>
      </c>
      <c r="Q500" s="37" t="s">
        <v>289</v>
      </c>
      <c r="R500" s="20" t="s">
        <v>290</v>
      </c>
      <c r="S500" s="28">
        <v>796</v>
      </c>
      <c r="T500" s="30" t="s">
        <v>260</v>
      </c>
      <c r="U500" s="38">
        <v>11</v>
      </c>
      <c r="V500" s="39">
        <v>228</v>
      </c>
      <c r="W500" s="77">
        <v>2508</v>
      </c>
      <c r="X500" s="77">
        <f t="shared" si="20"/>
        <v>2808.9600000000005</v>
      </c>
      <c r="Y500" s="26" t="s">
        <v>293</v>
      </c>
      <c r="Z500" s="28">
        <v>2014</v>
      </c>
      <c r="AA500" s="100" t="s">
        <v>762</v>
      </c>
    </row>
    <row r="501" spans="1:27" ht="38.25" outlineLevel="2">
      <c r="A501" s="19" t="s">
        <v>1757</v>
      </c>
      <c r="B501" s="20" t="s">
        <v>26</v>
      </c>
      <c r="C501" s="26" t="s">
        <v>1607</v>
      </c>
      <c r="D501" s="34" t="s">
        <v>1477</v>
      </c>
      <c r="E501" s="34" t="s">
        <v>1478</v>
      </c>
      <c r="F501" s="34" t="s">
        <v>1608</v>
      </c>
      <c r="G501" s="34" t="s">
        <v>1609</v>
      </c>
      <c r="H501" s="20" t="s">
        <v>1758</v>
      </c>
      <c r="I501" s="20" t="s">
        <v>1759</v>
      </c>
      <c r="J501" s="26" t="s">
        <v>53</v>
      </c>
      <c r="K501" s="26">
        <v>45</v>
      </c>
      <c r="L501" s="19">
        <v>230000000</v>
      </c>
      <c r="M501" s="22" t="s">
        <v>27</v>
      </c>
      <c r="N501" s="26" t="s">
        <v>32</v>
      </c>
      <c r="O501" s="35" t="s">
        <v>256</v>
      </c>
      <c r="P501" s="36" t="s">
        <v>257</v>
      </c>
      <c r="Q501" s="37" t="s">
        <v>289</v>
      </c>
      <c r="R501" s="20" t="s">
        <v>290</v>
      </c>
      <c r="S501" s="28">
        <v>796</v>
      </c>
      <c r="T501" s="30" t="s">
        <v>260</v>
      </c>
      <c r="U501" s="38">
        <v>6</v>
      </c>
      <c r="V501" s="39">
        <v>425</v>
      </c>
      <c r="W501" s="77">
        <v>2550</v>
      </c>
      <c r="X501" s="77">
        <f t="shared" si="20"/>
        <v>2856.0000000000005</v>
      </c>
      <c r="Y501" s="26" t="s">
        <v>293</v>
      </c>
      <c r="Z501" s="28">
        <v>2014</v>
      </c>
      <c r="AA501" s="100" t="s">
        <v>762</v>
      </c>
    </row>
    <row r="502" spans="1:27" ht="38.25" outlineLevel="2">
      <c r="A502" s="19" t="s">
        <v>1760</v>
      </c>
      <c r="B502" s="20" t="s">
        <v>26</v>
      </c>
      <c r="C502" s="26" t="s">
        <v>1607</v>
      </c>
      <c r="D502" s="34" t="s">
        <v>1477</v>
      </c>
      <c r="E502" s="34" t="s">
        <v>1478</v>
      </c>
      <c r="F502" s="34" t="s">
        <v>1608</v>
      </c>
      <c r="G502" s="34" t="s">
        <v>1609</v>
      </c>
      <c r="H502" s="20" t="s">
        <v>1761</v>
      </c>
      <c r="I502" s="20" t="s">
        <v>1762</v>
      </c>
      <c r="J502" s="26" t="s">
        <v>53</v>
      </c>
      <c r="K502" s="26">
        <v>45</v>
      </c>
      <c r="L502" s="19">
        <v>230000000</v>
      </c>
      <c r="M502" s="22" t="s">
        <v>27</v>
      </c>
      <c r="N502" s="26" t="s">
        <v>32</v>
      </c>
      <c r="O502" s="35" t="s">
        <v>256</v>
      </c>
      <c r="P502" s="36" t="s">
        <v>257</v>
      </c>
      <c r="Q502" s="37" t="s">
        <v>289</v>
      </c>
      <c r="R502" s="20" t="s">
        <v>290</v>
      </c>
      <c r="S502" s="28">
        <v>796</v>
      </c>
      <c r="T502" s="30" t="s">
        <v>260</v>
      </c>
      <c r="U502" s="38">
        <v>8</v>
      </c>
      <c r="V502" s="39">
        <v>708</v>
      </c>
      <c r="W502" s="77">
        <v>5664</v>
      </c>
      <c r="X502" s="77">
        <f t="shared" si="20"/>
        <v>6343.68</v>
      </c>
      <c r="Y502" s="26" t="s">
        <v>293</v>
      </c>
      <c r="Z502" s="28">
        <v>2014</v>
      </c>
      <c r="AA502" s="100" t="s">
        <v>762</v>
      </c>
    </row>
    <row r="503" spans="1:27" ht="38.25" outlineLevel="2">
      <c r="A503" s="19" t="s">
        <v>1763</v>
      </c>
      <c r="B503" s="20" t="s">
        <v>26</v>
      </c>
      <c r="C503" s="26" t="s">
        <v>1607</v>
      </c>
      <c r="D503" s="34" t="s">
        <v>1477</v>
      </c>
      <c r="E503" s="34" t="s">
        <v>1478</v>
      </c>
      <c r="F503" s="34" t="s">
        <v>1608</v>
      </c>
      <c r="G503" s="34" t="s">
        <v>1609</v>
      </c>
      <c r="H503" s="20" t="s">
        <v>1764</v>
      </c>
      <c r="I503" s="20" t="s">
        <v>1765</v>
      </c>
      <c r="J503" s="26" t="s">
        <v>53</v>
      </c>
      <c r="K503" s="26">
        <v>45</v>
      </c>
      <c r="L503" s="19">
        <v>230000000</v>
      </c>
      <c r="M503" s="22" t="s">
        <v>27</v>
      </c>
      <c r="N503" s="26" t="s">
        <v>32</v>
      </c>
      <c r="O503" s="35" t="s">
        <v>256</v>
      </c>
      <c r="P503" s="36" t="s">
        <v>257</v>
      </c>
      <c r="Q503" s="37" t="s">
        <v>289</v>
      </c>
      <c r="R503" s="20" t="s">
        <v>290</v>
      </c>
      <c r="S503" s="28">
        <v>796</v>
      </c>
      <c r="T503" s="30" t="s">
        <v>260</v>
      </c>
      <c r="U503" s="38">
        <v>6</v>
      </c>
      <c r="V503" s="39">
        <v>1275</v>
      </c>
      <c r="W503" s="77">
        <v>7650</v>
      </c>
      <c r="X503" s="77">
        <f t="shared" si="20"/>
        <v>8568</v>
      </c>
      <c r="Y503" s="26" t="s">
        <v>293</v>
      </c>
      <c r="Z503" s="28">
        <v>2014</v>
      </c>
      <c r="AA503" s="100" t="s">
        <v>762</v>
      </c>
    </row>
    <row r="504" spans="1:27" ht="38.25" outlineLevel="2">
      <c r="A504" s="19" t="s">
        <v>1766</v>
      </c>
      <c r="B504" s="20" t="s">
        <v>26</v>
      </c>
      <c r="C504" s="26" t="s">
        <v>1767</v>
      </c>
      <c r="D504" s="34" t="s">
        <v>1595</v>
      </c>
      <c r="E504" s="34" t="s">
        <v>1595</v>
      </c>
      <c r="F504" s="34" t="s">
        <v>1768</v>
      </c>
      <c r="G504" s="34" t="s">
        <v>1769</v>
      </c>
      <c r="H504" s="20" t="s">
        <v>1770</v>
      </c>
      <c r="I504" s="20" t="s">
        <v>1771</v>
      </c>
      <c r="J504" s="26" t="s">
        <v>53</v>
      </c>
      <c r="K504" s="26">
        <v>45</v>
      </c>
      <c r="L504" s="19">
        <v>230000000</v>
      </c>
      <c r="M504" s="22" t="s">
        <v>27</v>
      </c>
      <c r="N504" s="26" t="s">
        <v>32</v>
      </c>
      <c r="O504" s="35" t="s">
        <v>256</v>
      </c>
      <c r="P504" s="36" t="s">
        <v>257</v>
      </c>
      <c r="Q504" s="37" t="s">
        <v>289</v>
      </c>
      <c r="R504" s="20" t="s">
        <v>290</v>
      </c>
      <c r="S504" s="28">
        <v>796</v>
      </c>
      <c r="T504" s="30" t="s">
        <v>260</v>
      </c>
      <c r="U504" s="38">
        <v>16</v>
      </c>
      <c r="V504" s="39">
        <v>490</v>
      </c>
      <c r="W504" s="77">
        <v>7840</v>
      </c>
      <c r="X504" s="77">
        <f t="shared" si="20"/>
        <v>8780.8000000000011</v>
      </c>
      <c r="Y504" s="26" t="s">
        <v>293</v>
      </c>
      <c r="Z504" s="28">
        <v>2014</v>
      </c>
      <c r="AA504" s="100" t="s">
        <v>762</v>
      </c>
    </row>
    <row r="505" spans="1:27" ht="38.25" outlineLevel="2">
      <c r="A505" s="19" t="s">
        <v>1772</v>
      </c>
      <c r="B505" s="20" t="s">
        <v>26</v>
      </c>
      <c r="C505" s="26" t="s">
        <v>1767</v>
      </c>
      <c r="D505" s="34" t="s">
        <v>1595</v>
      </c>
      <c r="E505" s="34" t="s">
        <v>1595</v>
      </c>
      <c r="F505" s="34" t="s">
        <v>1768</v>
      </c>
      <c r="G505" s="34" t="s">
        <v>1769</v>
      </c>
      <c r="H505" s="20" t="s">
        <v>1773</v>
      </c>
      <c r="I505" s="20" t="s">
        <v>1774</v>
      </c>
      <c r="J505" s="26" t="s">
        <v>53</v>
      </c>
      <c r="K505" s="26">
        <v>45</v>
      </c>
      <c r="L505" s="19">
        <v>230000000</v>
      </c>
      <c r="M505" s="22" t="s">
        <v>27</v>
      </c>
      <c r="N505" s="26" t="s">
        <v>32</v>
      </c>
      <c r="O505" s="35" t="s">
        <v>256</v>
      </c>
      <c r="P505" s="36" t="s">
        <v>257</v>
      </c>
      <c r="Q505" s="37" t="s">
        <v>289</v>
      </c>
      <c r="R505" s="20" t="s">
        <v>290</v>
      </c>
      <c r="S505" s="28">
        <v>796</v>
      </c>
      <c r="T505" s="30" t="s">
        <v>260</v>
      </c>
      <c r="U505" s="38">
        <v>13</v>
      </c>
      <c r="V505" s="39">
        <v>637</v>
      </c>
      <c r="W505" s="77">
        <v>8281</v>
      </c>
      <c r="X505" s="77">
        <f t="shared" si="20"/>
        <v>9274.7200000000012</v>
      </c>
      <c r="Y505" s="26" t="s">
        <v>293</v>
      </c>
      <c r="Z505" s="28">
        <v>2014</v>
      </c>
      <c r="AA505" s="100" t="s">
        <v>762</v>
      </c>
    </row>
    <row r="506" spans="1:27" ht="51" outlineLevel="2">
      <c r="A506" s="19" t="s">
        <v>1775</v>
      </c>
      <c r="B506" s="20" t="s">
        <v>26</v>
      </c>
      <c r="C506" s="26" t="s">
        <v>1776</v>
      </c>
      <c r="D506" s="34" t="s">
        <v>1477</v>
      </c>
      <c r="E506" s="34" t="s">
        <v>1478</v>
      </c>
      <c r="F506" s="34" t="s">
        <v>1777</v>
      </c>
      <c r="G506" s="34" t="s">
        <v>1778</v>
      </c>
      <c r="H506" s="20" t="s">
        <v>1779</v>
      </c>
      <c r="I506" s="20" t="s">
        <v>1780</v>
      </c>
      <c r="J506" s="26" t="s">
        <v>53</v>
      </c>
      <c r="K506" s="26">
        <v>45</v>
      </c>
      <c r="L506" s="19">
        <v>230000000</v>
      </c>
      <c r="M506" s="22" t="s">
        <v>27</v>
      </c>
      <c r="N506" s="26" t="s">
        <v>32</v>
      </c>
      <c r="O506" s="35" t="s">
        <v>256</v>
      </c>
      <c r="P506" s="36" t="s">
        <v>257</v>
      </c>
      <c r="Q506" s="37" t="s">
        <v>289</v>
      </c>
      <c r="R506" s="20" t="s">
        <v>290</v>
      </c>
      <c r="S506" s="28">
        <v>796</v>
      </c>
      <c r="T506" s="30" t="s">
        <v>260</v>
      </c>
      <c r="U506" s="38">
        <v>9</v>
      </c>
      <c r="V506" s="39">
        <v>1134</v>
      </c>
      <c r="W506" s="77">
        <v>10206</v>
      </c>
      <c r="X506" s="77">
        <f t="shared" si="20"/>
        <v>11430.720000000001</v>
      </c>
      <c r="Y506" s="26" t="s">
        <v>293</v>
      </c>
      <c r="Z506" s="28">
        <v>2014</v>
      </c>
      <c r="AA506" s="100" t="s">
        <v>762</v>
      </c>
    </row>
    <row r="507" spans="1:27" ht="38.25" outlineLevel="2">
      <c r="A507" s="19" t="s">
        <v>1781</v>
      </c>
      <c r="B507" s="20" t="s">
        <v>26</v>
      </c>
      <c r="C507" s="26" t="s">
        <v>1782</v>
      </c>
      <c r="D507" s="34" t="s">
        <v>1493</v>
      </c>
      <c r="E507" s="34"/>
      <c r="F507" s="34" t="s">
        <v>1783</v>
      </c>
      <c r="G507" s="34"/>
      <c r="H507" s="20" t="s">
        <v>1784</v>
      </c>
      <c r="I507" s="20" t="s">
        <v>1785</v>
      </c>
      <c r="J507" s="26" t="s">
        <v>53</v>
      </c>
      <c r="K507" s="26">
        <v>45</v>
      </c>
      <c r="L507" s="19">
        <v>230000000</v>
      </c>
      <c r="M507" s="22" t="s">
        <v>27</v>
      </c>
      <c r="N507" s="26" t="s">
        <v>32</v>
      </c>
      <c r="O507" s="35" t="s">
        <v>256</v>
      </c>
      <c r="P507" s="36" t="s">
        <v>257</v>
      </c>
      <c r="Q507" s="37" t="s">
        <v>289</v>
      </c>
      <c r="R507" s="20" t="s">
        <v>290</v>
      </c>
      <c r="S507" s="28">
        <v>796</v>
      </c>
      <c r="T507" s="30" t="s">
        <v>260</v>
      </c>
      <c r="U507" s="38">
        <v>15</v>
      </c>
      <c r="V507" s="39">
        <v>226</v>
      </c>
      <c r="W507" s="77">
        <v>3390</v>
      </c>
      <c r="X507" s="77">
        <f t="shared" si="20"/>
        <v>3796.8</v>
      </c>
      <c r="Y507" s="26" t="s">
        <v>293</v>
      </c>
      <c r="Z507" s="28">
        <v>2014</v>
      </c>
      <c r="AA507" s="100" t="s">
        <v>762</v>
      </c>
    </row>
    <row r="508" spans="1:27" ht="38.25" outlineLevel="2">
      <c r="A508" s="19" t="s">
        <v>1786</v>
      </c>
      <c r="B508" s="20" t="s">
        <v>26</v>
      </c>
      <c r="C508" s="26" t="s">
        <v>1787</v>
      </c>
      <c r="D508" s="34" t="s">
        <v>1493</v>
      </c>
      <c r="E508" s="34"/>
      <c r="F508" s="34" t="s">
        <v>1788</v>
      </c>
      <c r="G508" s="34"/>
      <c r="H508" s="20" t="s">
        <v>1789</v>
      </c>
      <c r="I508" s="20" t="s">
        <v>1790</v>
      </c>
      <c r="J508" s="26" t="s">
        <v>53</v>
      </c>
      <c r="K508" s="26">
        <v>45</v>
      </c>
      <c r="L508" s="19">
        <v>230000000</v>
      </c>
      <c r="M508" s="22" t="s">
        <v>27</v>
      </c>
      <c r="N508" s="26" t="s">
        <v>32</v>
      </c>
      <c r="O508" s="35" t="s">
        <v>256</v>
      </c>
      <c r="P508" s="36" t="s">
        <v>257</v>
      </c>
      <c r="Q508" s="37" t="s">
        <v>289</v>
      </c>
      <c r="R508" s="20" t="s">
        <v>290</v>
      </c>
      <c r="S508" s="28">
        <v>796</v>
      </c>
      <c r="T508" s="30" t="s">
        <v>260</v>
      </c>
      <c r="U508" s="38">
        <v>23</v>
      </c>
      <c r="V508" s="39">
        <v>354</v>
      </c>
      <c r="W508" s="77">
        <v>8142</v>
      </c>
      <c r="X508" s="77">
        <f t="shared" si="20"/>
        <v>9119.0400000000009</v>
      </c>
      <c r="Y508" s="26" t="s">
        <v>293</v>
      </c>
      <c r="Z508" s="28">
        <v>2014</v>
      </c>
      <c r="AA508" s="100" t="s">
        <v>762</v>
      </c>
    </row>
    <row r="509" spans="1:27" ht="38.25" outlineLevel="2">
      <c r="A509" s="19" t="s">
        <v>1791</v>
      </c>
      <c r="B509" s="20" t="s">
        <v>26</v>
      </c>
      <c r="C509" s="26" t="s">
        <v>1792</v>
      </c>
      <c r="D509" s="34" t="s">
        <v>1493</v>
      </c>
      <c r="E509" s="34"/>
      <c r="F509" s="34" t="s">
        <v>1793</v>
      </c>
      <c r="G509" s="34"/>
      <c r="H509" s="20" t="s">
        <v>1794</v>
      </c>
      <c r="I509" s="20" t="s">
        <v>1795</v>
      </c>
      <c r="J509" s="26" t="s">
        <v>53</v>
      </c>
      <c r="K509" s="26">
        <v>45</v>
      </c>
      <c r="L509" s="19">
        <v>230000000</v>
      </c>
      <c r="M509" s="22" t="s">
        <v>27</v>
      </c>
      <c r="N509" s="26" t="s">
        <v>32</v>
      </c>
      <c r="O509" s="35" t="s">
        <v>256</v>
      </c>
      <c r="P509" s="36" t="s">
        <v>257</v>
      </c>
      <c r="Q509" s="37" t="s">
        <v>289</v>
      </c>
      <c r="R509" s="20" t="s">
        <v>290</v>
      </c>
      <c r="S509" s="28">
        <v>796</v>
      </c>
      <c r="T509" s="30" t="s">
        <v>260</v>
      </c>
      <c r="U509" s="38">
        <v>19</v>
      </c>
      <c r="V509" s="39">
        <v>496</v>
      </c>
      <c r="W509" s="77">
        <v>9424</v>
      </c>
      <c r="X509" s="77">
        <f t="shared" si="20"/>
        <v>10554.880000000001</v>
      </c>
      <c r="Y509" s="26" t="s">
        <v>293</v>
      </c>
      <c r="Z509" s="28">
        <v>2014</v>
      </c>
      <c r="AA509" s="100" t="s">
        <v>762</v>
      </c>
    </row>
    <row r="510" spans="1:27" ht="38.25" outlineLevel="2">
      <c r="A510" s="19" t="s">
        <v>1796</v>
      </c>
      <c r="B510" s="20" t="s">
        <v>26</v>
      </c>
      <c r="C510" s="26" t="s">
        <v>1469</v>
      </c>
      <c r="D510" s="34" t="s">
        <v>1470</v>
      </c>
      <c r="E510" s="34" t="s">
        <v>1470</v>
      </c>
      <c r="F510" s="34" t="s">
        <v>1471</v>
      </c>
      <c r="G510" s="34" t="s">
        <v>1472</v>
      </c>
      <c r="H510" s="20" t="s">
        <v>1797</v>
      </c>
      <c r="I510" s="20" t="s">
        <v>1798</v>
      </c>
      <c r="J510" s="26" t="s">
        <v>53</v>
      </c>
      <c r="K510" s="26">
        <v>45</v>
      </c>
      <c r="L510" s="19">
        <v>230000000</v>
      </c>
      <c r="M510" s="22" t="s">
        <v>27</v>
      </c>
      <c r="N510" s="26" t="s">
        <v>32</v>
      </c>
      <c r="O510" s="35" t="s">
        <v>256</v>
      </c>
      <c r="P510" s="36" t="s">
        <v>257</v>
      </c>
      <c r="Q510" s="37" t="s">
        <v>289</v>
      </c>
      <c r="R510" s="20" t="s">
        <v>290</v>
      </c>
      <c r="S510" s="28">
        <v>796</v>
      </c>
      <c r="T510" s="30" t="s">
        <v>260</v>
      </c>
      <c r="U510" s="38">
        <v>17</v>
      </c>
      <c r="V510" s="39">
        <v>480</v>
      </c>
      <c r="W510" s="77">
        <v>8160</v>
      </c>
      <c r="X510" s="77">
        <f t="shared" si="20"/>
        <v>9139.2000000000007</v>
      </c>
      <c r="Y510" s="26" t="s">
        <v>293</v>
      </c>
      <c r="Z510" s="28">
        <v>2014</v>
      </c>
      <c r="AA510" s="100" t="s">
        <v>762</v>
      </c>
    </row>
    <row r="511" spans="1:27" ht="38.25" outlineLevel="2">
      <c r="A511" s="19" t="s">
        <v>1799</v>
      </c>
      <c r="B511" s="20" t="s">
        <v>26</v>
      </c>
      <c r="C511" s="26" t="s">
        <v>1469</v>
      </c>
      <c r="D511" s="34" t="s">
        <v>1470</v>
      </c>
      <c r="E511" s="34" t="s">
        <v>1470</v>
      </c>
      <c r="F511" s="34" t="s">
        <v>1471</v>
      </c>
      <c r="G511" s="34" t="s">
        <v>1472</v>
      </c>
      <c r="H511" s="20" t="s">
        <v>1800</v>
      </c>
      <c r="I511" s="20" t="s">
        <v>1801</v>
      </c>
      <c r="J511" s="26" t="s">
        <v>53</v>
      </c>
      <c r="K511" s="26">
        <v>45</v>
      </c>
      <c r="L511" s="19">
        <v>230000000</v>
      </c>
      <c r="M511" s="22" t="s">
        <v>27</v>
      </c>
      <c r="N511" s="26" t="s">
        <v>32</v>
      </c>
      <c r="O511" s="35" t="s">
        <v>256</v>
      </c>
      <c r="P511" s="36" t="s">
        <v>257</v>
      </c>
      <c r="Q511" s="37" t="s">
        <v>289</v>
      </c>
      <c r="R511" s="20" t="s">
        <v>290</v>
      </c>
      <c r="S511" s="28">
        <v>796</v>
      </c>
      <c r="T511" s="30" t="s">
        <v>260</v>
      </c>
      <c r="U511" s="38">
        <v>20</v>
      </c>
      <c r="V511" s="39">
        <v>524</v>
      </c>
      <c r="W511" s="77">
        <v>10480</v>
      </c>
      <c r="X511" s="77">
        <f t="shared" si="20"/>
        <v>11737.6</v>
      </c>
      <c r="Y511" s="26" t="s">
        <v>293</v>
      </c>
      <c r="Z511" s="28">
        <v>2014</v>
      </c>
      <c r="AA511" s="100" t="s">
        <v>762</v>
      </c>
    </row>
    <row r="512" spans="1:27" ht="38.25" outlineLevel="2">
      <c r="A512" s="19" t="s">
        <v>1802</v>
      </c>
      <c r="B512" s="20" t="s">
        <v>26</v>
      </c>
      <c r="C512" s="26" t="s">
        <v>1469</v>
      </c>
      <c r="D512" s="34" t="s">
        <v>1470</v>
      </c>
      <c r="E512" s="34" t="s">
        <v>1470</v>
      </c>
      <c r="F512" s="34" t="s">
        <v>1471</v>
      </c>
      <c r="G512" s="34" t="s">
        <v>1472</v>
      </c>
      <c r="H512" s="20" t="s">
        <v>1803</v>
      </c>
      <c r="I512" s="20" t="s">
        <v>1804</v>
      </c>
      <c r="J512" s="26" t="s">
        <v>53</v>
      </c>
      <c r="K512" s="26">
        <v>45</v>
      </c>
      <c r="L512" s="19">
        <v>230000000</v>
      </c>
      <c r="M512" s="22" t="s">
        <v>27</v>
      </c>
      <c r="N512" s="26" t="s">
        <v>32</v>
      </c>
      <c r="O512" s="35" t="s">
        <v>256</v>
      </c>
      <c r="P512" s="36" t="s">
        <v>257</v>
      </c>
      <c r="Q512" s="37" t="s">
        <v>289</v>
      </c>
      <c r="R512" s="20" t="s">
        <v>290</v>
      </c>
      <c r="S512" s="28">
        <v>796</v>
      </c>
      <c r="T512" s="30" t="s">
        <v>260</v>
      </c>
      <c r="U512" s="38">
        <v>20</v>
      </c>
      <c r="V512" s="39">
        <v>595</v>
      </c>
      <c r="W512" s="77">
        <v>11900</v>
      </c>
      <c r="X512" s="77">
        <f t="shared" si="20"/>
        <v>13328.000000000002</v>
      </c>
      <c r="Y512" s="26" t="s">
        <v>293</v>
      </c>
      <c r="Z512" s="28">
        <v>2014</v>
      </c>
      <c r="AA512" s="100" t="s">
        <v>762</v>
      </c>
    </row>
    <row r="513" spans="1:27" ht="38.25" outlineLevel="2">
      <c r="A513" s="19" t="s">
        <v>1805</v>
      </c>
      <c r="B513" s="20" t="s">
        <v>26</v>
      </c>
      <c r="C513" s="26" t="s">
        <v>1582</v>
      </c>
      <c r="D513" s="34" t="s">
        <v>1493</v>
      </c>
      <c r="E513" s="34"/>
      <c r="F513" s="34" t="s">
        <v>1583</v>
      </c>
      <c r="G513" s="34"/>
      <c r="H513" s="20" t="s">
        <v>1806</v>
      </c>
      <c r="I513" s="20" t="s">
        <v>1807</v>
      </c>
      <c r="J513" s="26" t="s">
        <v>53</v>
      </c>
      <c r="K513" s="26">
        <v>45</v>
      </c>
      <c r="L513" s="19">
        <v>230000000</v>
      </c>
      <c r="M513" s="22" t="s">
        <v>27</v>
      </c>
      <c r="N513" s="26" t="s">
        <v>32</v>
      </c>
      <c r="O513" s="35" t="s">
        <v>256</v>
      </c>
      <c r="P513" s="36" t="s">
        <v>257</v>
      </c>
      <c r="Q513" s="37" t="s">
        <v>289</v>
      </c>
      <c r="R513" s="20" t="s">
        <v>290</v>
      </c>
      <c r="S513" s="28">
        <v>796</v>
      </c>
      <c r="T513" s="30" t="s">
        <v>260</v>
      </c>
      <c r="U513" s="38">
        <v>11</v>
      </c>
      <c r="V513" s="39">
        <v>637</v>
      </c>
      <c r="W513" s="77">
        <v>7007</v>
      </c>
      <c r="X513" s="77">
        <f t="shared" si="20"/>
        <v>7847.8400000000011</v>
      </c>
      <c r="Y513" s="26" t="s">
        <v>293</v>
      </c>
      <c r="Z513" s="28">
        <v>2014</v>
      </c>
      <c r="AA513" s="100" t="s">
        <v>762</v>
      </c>
    </row>
    <row r="514" spans="1:27" ht="38.25" outlineLevel="2">
      <c r="A514" s="19" t="s">
        <v>1808</v>
      </c>
      <c r="B514" s="20" t="s">
        <v>26</v>
      </c>
      <c r="C514" s="26" t="s">
        <v>1469</v>
      </c>
      <c r="D514" s="34" t="s">
        <v>1470</v>
      </c>
      <c r="E514" s="34" t="s">
        <v>1470</v>
      </c>
      <c r="F514" s="34" t="s">
        <v>1471</v>
      </c>
      <c r="G514" s="34" t="s">
        <v>1472</v>
      </c>
      <c r="H514" s="20" t="s">
        <v>1809</v>
      </c>
      <c r="I514" s="20" t="s">
        <v>1810</v>
      </c>
      <c r="J514" s="26" t="s">
        <v>53</v>
      </c>
      <c r="K514" s="26">
        <v>45</v>
      </c>
      <c r="L514" s="19">
        <v>230000000</v>
      </c>
      <c r="M514" s="22" t="s">
        <v>27</v>
      </c>
      <c r="N514" s="26" t="s">
        <v>32</v>
      </c>
      <c r="O514" s="35" t="s">
        <v>256</v>
      </c>
      <c r="P514" s="36" t="s">
        <v>257</v>
      </c>
      <c r="Q514" s="37" t="s">
        <v>289</v>
      </c>
      <c r="R514" s="20" t="s">
        <v>290</v>
      </c>
      <c r="S514" s="28">
        <v>796</v>
      </c>
      <c r="T514" s="30" t="s">
        <v>260</v>
      </c>
      <c r="U514" s="38">
        <v>22</v>
      </c>
      <c r="V514" s="39">
        <v>680</v>
      </c>
      <c r="W514" s="77">
        <v>14960</v>
      </c>
      <c r="X514" s="77">
        <f t="shared" si="20"/>
        <v>16755.2</v>
      </c>
      <c r="Y514" s="26" t="s">
        <v>293</v>
      </c>
      <c r="Z514" s="28">
        <v>2014</v>
      </c>
      <c r="AA514" s="100" t="s">
        <v>762</v>
      </c>
    </row>
    <row r="515" spans="1:27" ht="38.25" outlineLevel="2">
      <c r="A515" s="19" t="s">
        <v>1811</v>
      </c>
      <c r="B515" s="20" t="s">
        <v>26</v>
      </c>
      <c r="C515" s="26" t="s">
        <v>1702</v>
      </c>
      <c r="D515" s="34" t="s">
        <v>1696</v>
      </c>
      <c r="E515" s="34" t="s">
        <v>1696</v>
      </c>
      <c r="F515" s="34" t="s">
        <v>1703</v>
      </c>
      <c r="G515" s="34" t="s">
        <v>1704</v>
      </c>
      <c r="H515" s="20" t="s">
        <v>1812</v>
      </c>
      <c r="I515" s="20" t="s">
        <v>1813</v>
      </c>
      <c r="J515" s="26" t="s">
        <v>53</v>
      </c>
      <c r="K515" s="26">
        <v>45</v>
      </c>
      <c r="L515" s="19">
        <v>230000000</v>
      </c>
      <c r="M515" s="22" t="s">
        <v>27</v>
      </c>
      <c r="N515" s="26" t="s">
        <v>32</v>
      </c>
      <c r="O515" s="35" t="s">
        <v>256</v>
      </c>
      <c r="P515" s="36" t="s">
        <v>257</v>
      </c>
      <c r="Q515" s="37" t="s">
        <v>289</v>
      </c>
      <c r="R515" s="20" t="s">
        <v>290</v>
      </c>
      <c r="S515" s="28">
        <v>796</v>
      </c>
      <c r="T515" s="30" t="s">
        <v>260</v>
      </c>
      <c r="U515" s="38">
        <v>14</v>
      </c>
      <c r="V515" s="39">
        <v>1658</v>
      </c>
      <c r="W515" s="77">
        <v>23212</v>
      </c>
      <c r="X515" s="77">
        <f t="shared" si="20"/>
        <v>25997.440000000002</v>
      </c>
      <c r="Y515" s="26" t="s">
        <v>293</v>
      </c>
      <c r="Z515" s="28">
        <v>2014</v>
      </c>
      <c r="AA515" s="100" t="s">
        <v>762</v>
      </c>
    </row>
    <row r="516" spans="1:27" ht="38.25" outlineLevel="2">
      <c r="A516" s="19" t="s">
        <v>1814</v>
      </c>
      <c r="B516" s="20" t="s">
        <v>26</v>
      </c>
      <c r="C516" s="26" t="s">
        <v>1792</v>
      </c>
      <c r="D516" s="34" t="s">
        <v>1493</v>
      </c>
      <c r="E516" s="34"/>
      <c r="F516" s="34" t="s">
        <v>1793</v>
      </c>
      <c r="G516" s="34"/>
      <c r="H516" s="20" t="s">
        <v>1815</v>
      </c>
      <c r="I516" s="20" t="s">
        <v>1816</v>
      </c>
      <c r="J516" s="26" t="s">
        <v>53</v>
      </c>
      <c r="K516" s="26">
        <v>45</v>
      </c>
      <c r="L516" s="19">
        <v>230000000</v>
      </c>
      <c r="M516" s="22" t="s">
        <v>27</v>
      </c>
      <c r="N516" s="26" t="s">
        <v>32</v>
      </c>
      <c r="O516" s="35" t="s">
        <v>256</v>
      </c>
      <c r="P516" s="36" t="s">
        <v>257</v>
      </c>
      <c r="Q516" s="37" t="s">
        <v>289</v>
      </c>
      <c r="R516" s="20" t="s">
        <v>290</v>
      </c>
      <c r="S516" s="28">
        <v>796</v>
      </c>
      <c r="T516" s="30" t="s">
        <v>260</v>
      </c>
      <c r="U516" s="38">
        <v>13</v>
      </c>
      <c r="V516" s="39">
        <v>240</v>
      </c>
      <c r="W516" s="77">
        <v>3120</v>
      </c>
      <c r="X516" s="77">
        <f t="shared" si="20"/>
        <v>3494.4000000000005</v>
      </c>
      <c r="Y516" s="26" t="s">
        <v>293</v>
      </c>
      <c r="Z516" s="28">
        <v>2014</v>
      </c>
      <c r="AA516" s="100" t="s">
        <v>762</v>
      </c>
    </row>
    <row r="517" spans="1:27" ht="38.25" outlineLevel="2">
      <c r="A517" s="19" t="s">
        <v>1817</v>
      </c>
      <c r="B517" s="20" t="s">
        <v>26</v>
      </c>
      <c r="C517" s="26" t="s">
        <v>1792</v>
      </c>
      <c r="D517" s="34" t="s">
        <v>1493</v>
      </c>
      <c r="E517" s="34"/>
      <c r="F517" s="34" t="s">
        <v>1793</v>
      </c>
      <c r="G517" s="34"/>
      <c r="H517" s="20" t="s">
        <v>1818</v>
      </c>
      <c r="I517" s="20" t="s">
        <v>1819</v>
      </c>
      <c r="J517" s="26" t="s">
        <v>53</v>
      </c>
      <c r="K517" s="26">
        <v>45</v>
      </c>
      <c r="L517" s="19">
        <v>230000000</v>
      </c>
      <c r="M517" s="22" t="s">
        <v>27</v>
      </c>
      <c r="N517" s="26" t="s">
        <v>32</v>
      </c>
      <c r="O517" s="35" t="s">
        <v>256</v>
      </c>
      <c r="P517" s="36" t="s">
        <v>257</v>
      </c>
      <c r="Q517" s="37" t="s">
        <v>289</v>
      </c>
      <c r="R517" s="20" t="s">
        <v>290</v>
      </c>
      <c r="S517" s="28">
        <v>796</v>
      </c>
      <c r="T517" s="30" t="s">
        <v>260</v>
      </c>
      <c r="U517" s="38">
        <v>3</v>
      </c>
      <c r="V517" s="39">
        <v>340</v>
      </c>
      <c r="W517" s="77">
        <v>1020</v>
      </c>
      <c r="X517" s="77">
        <f t="shared" si="20"/>
        <v>1142.4000000000001</v>
      </c>
      <c r="Y517" s="26" t="s">
        <v>293</v>
      </c>
      <c r="Z517" s="28">
        <v>2014</v>
      </c>
      <c r="AA517" s="100" t="s">
        <v>762</v>
      </c>
    </row>
    <row r="518" spans="1:27" ht="38.25" outlineLevel="2">
      <c r="A518" s="19" t="s">
        <v>1820</v>
      </c>
      <c r="B518" s="20" t="s">
        <v>26</v>
      </c>
      <c r="C518" s="26" t="s">
        <v>1767</v>
      </c>
      <c r="D518" s="34" t="s">
        <v>1595</v>
      </c>
      <c r="E518" s="34" t="s">
        <v>1595</v>
      </c>
      <c r="F518" s="34" t="s">
        <v>1768</v>
      </c>
      <c r="G518" s="34" t="s">
        <v>1769</v>
      </c>
      <c r="H518" s="20" t="s">
        <v>1821</v>
      </c>
      <c r="I518" s="20" t="s">
        <v>1822</v>
      </c>
      <c r="J518" s="26" t="s">
        <v>53</v>
      </c>
      <c r="K518" s="26">
        <v>45</v>
      </c>
      <c r="L518" s="19">
        <v>230000000</v>
      </c>
      <c r="M518" s="22" t="s">
        <v>27</v>
      </c>
      <c r="N518" s="26" t="s">
        <v>32</v>
      </c>
      <c r="O518" s="35" t="s">
        <v>256</v>
      </c>
      <c r="P518" s="36" t="s">
        <v>257</v>
      </c>
      <c r="Q518" s="37" t="s">
        <v>289</v>
      </c>
      <c r="R518" s="20" t="s">
        <v>290</v>
      </c>
      <c r="S518" s="28">
        <v>796</v>
      </c>
      <c r="T518" s="30" t="s">
        <v>260</v>
      </c>
      <c r="U518" s="38">
        <v>10</v>
      </c>
      <c r="V518" s="39">
        <v>631</v>
      </c>
      <c r="W518" s="77">
        <v>6310</v>
      </c>
      <c r="X518" s="77">
        <f t="shared" si="20"/>
        <v>7067.2000000000007</v>
      </c>
      <c r="Y518" s="26" t="s">
        <v>293</v>
      </c>
      <c r="Z518" s="28">
        <v>2014</v>
      </c>
      <c r="AA518" s="100" t="s">
        <v>762</v>
      </c>
    </row>
    <row r="519" spans="1:27" ht="38.25" outlineLevel="2">
      <c r="A519" s="19" t="s">
        <v>1823</v>
      </c>
      <c r="B519" s="20" t="s">
        <v>26</v>
      </c>
      <c r="C519" s="26" t="s">
        <v>1824</v>
      </c>
      <c r="D519" s="34" t="s">
        <v>1470</v>
      </c>
      <c r="E519" s="34" t="s">
        <v>1470</v>
      </c>
      <c r="F519" s="34" t="s">
        <v>1825</v>
      </c>
      <c r="G519" s="34" t="s">
        <v>1826</v>
      </c>
      <c r="H519" s="20" t="s">
        <v>1827</v>
      </c>
      <c r="I519" s="20" t="s">
        <v>1828</v>
      </c>
      <c r="J519" s="26" t="s">
        <v>53</v>
      </c>
      <c r="K519" s="26">
        <v>45</v>
      </c>
      <c r="L519" s="19">
        <v>230000000</v>
      </c>
      <c r="M519" s="22" t="s">
        <v>27</v>
      </c>
      <c r="N519" s="26" t="s">
        <v>32</v>
      </c>
      <c r="O519" s="35" t="s">
        <v>256</v>
      </c>
      <c r="P519" s="36" t="s">
        <v>257</v>
      </c>
      <c r="Q519" s="37" t="s">
        <v>289</v>
      </c>
      <c r="R519" s="20" t="s">
        <v>290</v>
      </c>
      <c r="S519" s="28">
        <v>796</v>
      </c>
      <c r="T519" s="30" t="s">
        <v>260</v>
      </c>
      <c r="U519" s="38">
        <v>3</v>
      </c>
      <c r="V519" s="39">
        <v>1836</v>
      </c>
      <c r="W519" s="77">
        <v>5508</v>
      </c>
      <c r="X519" s="77">
        <f t="shared" si="20"/>
        <v>6168.9600000000009</v>
      </c>
      <c r="Y519" s="26" t="s">
        <v>293</v>
      </c>
      <c r="Z519" s="28">
        <v>2014</v>
      </c>
      <c r="AA519" s="100" t="s">
        <v>762</v>
      </c>
    </row>
    <row r="520" spans="1:27" ht="38.25" outlineLevel="2">
      <c r="A520" s="19" t="s">
        <v>1829</v>
      </c>
      <c r="B520" s="20" t="s">
        <v>26</v>
      </c>
      <c r="C520" s="26" t="s">
        <v>1830</v>
      </c>
      <c r="D520" s="34" t="s">
        <v>1470</v>
      </c>
      <c r="E520" s="34" t="s">
        <v>1470</v>
      </c>
      <c r="F520" s="34" t="s">
        <v>1831</v>
      </c>
      <c r="G520" s="34" t="s">
        <v>1832</v>
      </c>
      <c r="H520" s="20" t="s">
        <v>1833</v>
      </c>
      <c r="I520" s="20" t="s">
        <v>1834</v>
      </c>
      <c r="J520" s="26" t="s">
        <v>53</v>
      </c>
      <c r="K520" s="26">
        <v>45</v>
      </c>
      <c r="L520" s="19">
        <v>230000000</v>
      </c>
      <c r="M520" s="22" t="s">
        <v>27</v>
      </c>
      <c r="N520" s="26" t="s">
        <v>32</v>
      </c>
      <c r="O520" s="35" t="s">
        <v>256</v>
      </c>
      <c r="P520" s="36" t="s">
        <v>257</v>
      </c>
      <c r="Q520" s="37" t="s">
        <v>289</v>
      </c>
      <c r="R520" s="20" t="s">
        <v>290</v>
      </c>
      <c r="S520" s="28">
        <v>796</v>
      </c>
      <c r="T520" s="30" t="s">
        <v>260</v>
      </c>
      <c r="U520" s="38">
        <v>19</v>
      </c>
      <c r="V520" s="39">
        <v>3402</v>
      </c>
      <c r="W520" s="77">
        <v>64638</v>
      </c>
      <c r="X520" s="77">
        <f t="shared" si="20"/>
        <v>72394.560000000012</v>
      </c>
      <c r="Y520" s="26" t="s">
        <v>293</v>
      </c>
      <c r="Z520" s="28">
        <v>2014</v>
      </c>
      <c r="AA520" s="100" t="s">
        <v>762</v>
      </c>
    </row>
    <row r="521" spans="1:27" ht="38.25" outlineLevel="2">
      <c r="A521" s="19" t="s">
        <v>1835</v>
      </c>
      <c r="B521" s="20" t="s">
        <v>26</v>
      </c>
      <c r="C521" s="26" t="s">
        <v>1836</v>
      </c>
      <c r="D521" s="34" t="s">
        <v>1493</v>
      </c>
      <c r="E521" s="34"/>
      <c r="F521" s="34" t="s">
        <v>1837</v>
      </c>
      <c r="G521" s="34"/>
      <c r="H521" s="20" t="s">
        <v>1838</v>
      </c>
      <c r="I521" s="20" t="s">
        <v>1839</v>
      </c>
      <c r="J521" s="26" t="s">
        <v>53</v>
      </c>
      <c r="K521" s="26">
        <v>45</v>
      </c>
      <c r="L521" s="19">
        <v>230000000</v>
      </c>
      <c r="M521" s="22" t="s">
        <v>27</v>
      </c>
      <c r="N521" s="26" t="s">
        <v>32</v>
      </c>
      <c r="O521" s="35" t="s">
        <v>256</v>
      </c>
      <c r="P521" s="36" t="s">
        <v>257</v>
      </c>
      <c r="Q521" s="37" t="s">
        <v>289</v>
      </c>
      <c r="R521" s="20" t="s">
        <v>290</v>
      </c>
      <c r="S521" s="28">
        <v>796</v>
      </c>
      <c r="T521" s="30" t="s">
        <v>260</v>
      </c>
      <c r="U521" s="38">
        <v>2</v>
      </c>
      <c r="V521" s="39">
        <v>2764</v>
      </c>
      <c r="W521" s="77">
        <v>5528</v>
      </c>
      <c r="X521" s="77">
        <f t="shared" si="20"/>
        <v>6191.3600000000006</v>
      </c>
      <c r="Y521" s="26" t="s">
        <v>293</v>
      </c>
      <c r="Z521" s="28">
        <v>2014</v>
      </c>
      <c r="AA521" s="100" t="s">
        <v>762</v>
      </c>
    </row>
    <row r="522" spans="1:27" ht="38.25" outlineLevel="2">
      <c r="A522" s="19" t="s">
        <v>1840</v>
      </c>
      <c r="B522" s="20" t="s">
        <v>26</v>
      </c>
      <c r="C522" s="26" t="s">
        <v>1836</v>
      </c>
      <c r="D522" s="34" t="s">
        <v>1493</v>
      </c>
      <c r="E522" s="34"/>
      <c r="F522" s="34" t="s">
        <v>1837</v>
      </c>
      <c r="G522" s="34"/>
      <c r="H522" s="20" t="s">
        <v>1841</v>
      </c>
      <c r="I522" s="20" t="s">
        <v>1842</v>
      </c>
      <c r="J522" s="26" t="s">
        <v>53</v>
      </c>
      <c r="K522" s="26">
        <v>45</v>
      </c>
      <c r="L522" s="19">
        <v>230000000</v>
      </c>
      <c r="M522" s="22" t="s">
        <v>27</v>
      </c>
      <c r="N522" s="26" t="s">
        <v>32</v>
      </c>
      <c r="O522" s="35" t="s">
        <v>256</v>
      </c>
      <c r="P522" s="36" t="s">
        <v>257</v>
      </c>
      <c r="Q522" s="37" t="s">
        <v>289</v>
      </c>
      <c r="R522" s="20" t="s">
        <v>290</v>
      </c>
      <c r="S522" s="28">
        <v>796</v>
      </c>
      <c r="T522" s="30" t="s">
        <v>260</v>
      </c>
      <c r="U522" s="38">
        <v>19</v>
      </c>
      <c r="V522" s="39">
        <v>3472</v>
      </c>
      <c r="W522" s="77">
        <v>65968</v>
      </c>
      <c r="X522" s="77">
        <f t="shared" si="20"/>
        <v>73884.160000000003</v>
      </c>
      <c r="Y522" s="26" t="s">
        <v>293</v>
      </c>
      <c r="Z522" s="28">
        <v>2014</v>
      </c>
      <c r="AA522" s="100" t="s">
        <v>762</v>
      </c>
    </row>
    <row r="523" spans="1:27" ht="38.25" outlineLevel="2">
      <c r="A523" s="19" t="s">
        <v>1843</v>
      </c>
      <c r="B523" s="20" t="s">
        <v>26</v>
      </c>
      <c r="C523" s="26" t="s">
        <v>1836</v>
      </c>
      <c r="D523" s="34" t="s">
        <v>1493</v>
      </c>
      <c r="E523" s="34"/>
      <c r="F523" s="34" t="s">
        <v>1837</v>
      </c>
      <c r="G523" s="34"/>
      <c r="H523" s="20" t="s">
        <v>1844</v>
      </c>
      <c r="I523" s="20" t="s">
        <v>1845</v>
      </c>
      <c r="J523" s="26" t="s">
        <v>53</v>
      </c>
      <c r="K523" s="26">
        <v>45</v>
      </c>
      <c r="L523" s="19">
        <v>230000000</v>
      </c>
      <c r="M523" s="22" t="s">
        <v>27</v>
      </c>
      <c r="N523" s="26" t="s">
        <v>32</v>
      </c>
      <c r="O523" s="35" t="s">
        <v>256</v>
      </c>
      <c r="P523" s="36" t="s">
        <v>257</v>
      </c>
      <c r="Q523" s="37" t="s">
        <v>289</v>
      </c>
      <c r="R523" s="20" t="s">
        <v>290</v>
      </c>
      <c r="S523" s="28">
        <v>796</v>
      </c>
      <c r="T523" s="30" t="s">
        <v>260</v>
      </c>
      <c r="U523" s="38">
        <v>8</v>
      </c>
      <c r="V523" s="39">
        <v>240</v>
      </c>
      <c r="W523" s="77">
        <v>1920</v>
      </c>
      <c r="X523" s="77">
        <f t="shared" si="20"/>
        <v>2150.4</v>
      </c>
      <c r="Y523" s="26" t="s">
        <v>293</v>
      </c>
      <c r="Z523" s="28">
        <v>2014</v>
      </c>
      <c r="AA523" s="100" t="s">
        <v>762</v>
      </c>
    </row>
    <row r="524" spans="1:27" ht="38.25" outlineLevel="2">
      <c r="A524" s="19" t="s">
        <v>1846</v>
      </c>
      <c r="B524" s="20" t="s">
        <v>26</v>
      </c>
      <c r="C524" s="26" t="s">
        <v>1607</v>
      </c>
      <c r="D524" s="34" t="s">
        <v>1477</v>
      </c>
      <c r="E524" s="34" t="s">
        <v>1478</v>
      </c>
      <c r="F524" s="34" t="s">
        <v>1608</v>
      </c>
      <c r="G524" s="34" t="s">
        <v>1609</v>
      </c>
      <c r="H524" s="20" t="s">
        <v>1847</v>
      </c>
      <c r="I524" s="20" t="s">
        <v>1848</v>
      </c>
      <c r="J524" s="26" t="s">
        <v>53</v>
      </c>
      <c r="K524" s="26">
        <v>45</v>
      </c>
      <c r="L524" s="19">
        <v>230000000</v>
      </c>
      <c r="M524" s="22" t="s">
        <v>27</v>
      </c>
      <c r="N524" s="26" t="s">
        <v>32</v>
      </c>
      <c r="O524" s="35" t="s">
        <v>256</v>
      </c>
      <c r="P524" s="36" t="s">
        <v>257</v>
      </c>
      <c r="Q524" s="37" t="s">
        <v>289</v>
      </c>
      <c r="R524" s="20" t="s">
        <v>290</v>
      </c>
      <c r="S524" s="28">
        <v>796</v>
      </c>
      <c r="T524" s="30" t="s">
        <v>260</v>
      </c>
      <c r="U524" s="38">
        <v>2</v>
      </c>
      <c r="V524" s="39">
        <v>354</v>
      </c>
      <c r="W524" s="77">
        <v>708</v>
      </c>
      <c r="X524" s="77">
        <f t="shared" si="20"/>
        <v>792.96</v>
      </c>
      <c r="Y524" s="26" t="s">
        <v>293</v>
      </c>
      <c r="Z524" s="28">
        <v>2014</v>
      </c>
      <c r="AA524" s="100" t="s">
        <v>762</v>
      </c>
    </row>
    <row r="525" spans="1:27" ht="38.25" outlineLevel="2">
      <c r="A525" s="19" t="s">
        <v>1849</v>
      </c>
      <c r="B525" s="20" t="s">
        <v>26</v>
      </c>
      <c r="C525" s="26" t="s">
        <v>1607</v>
      </c>
      <c r="D525" s="34" t="s">
        <v>1477</v>
      </c>
      <c r="E525" s="34" t="s">
        <v>1478</v>
      </c>
      <c r="F525" s="34" t="s">
        <v>1608</v>
      </c>
      <c r="G525" s="34" t="s">
        <v>1609</v>
      </c>
      <c r="H525" s="20" t="s">
        <v>1850</v>
      </c>
      <c r="I525" s="20" t="s">
        <v>1851</v>
      </c>
      <c r="J525" s="26" t="s">
        <v>53</v>
      </c>
      <c r="K525" s="26">
        <v>45</v>
      </c>
      <c r="L525" s="19">
        <v>230000000</v>
      </c>
      <c r="M525" s="22" t="s">
        <v>27</v>
      </c>
      <c r="N525" s="26" t="s">
        <v>32</v>
      </c>
      <c r="O525" s="35" t="s">
        <v>256</v>
      </c>
      <c r="P525" s="36" t="s">
        <v>257</v>
      </c>
      <c r="Q525" s="37" t="s">
        <v>289</v>
      </c>
      <c r="R525" s="20" t="s">
        <v>290</v>
      </c>
      <c r="S525" s="28">
        <v>796</v>
      </c>
      <c r="T525" s="30" t="s">
        <v>260</v>
      </c>
      <c r="U525" s="38">
        <v>2</v>
      </c>
      <c r="V525" s="39">
        <v>425</v>
      </c>
      <c r="W525" s="77">
        <v>850</v>
      </c>
      <c r="X525" s="77">
        <f t="shared" si="20"/>
        <v>952.00000000000011</v>
      </c>
      <c r="Y525" s="26" t="s">
        <v>293</v>
      </c>
      <c r="Z525" s="28">
        <v>2014</v>
      </c>
      <c r="AA525" s="100" t="s">
        <v>762</v>
      </c>
    </row>
    <row r="526" spans="1:27" ht="38.25" outlineLevel="2">
      <c r="A526" s="19" t="s">
        <v>1852</v>
      </c>
      <c r="B526" s="20" t="s">
        <v>26</v>
      </c>
      <c r="C526" s="26" t="s">
        <v>1607</v>
      </c>
      <c r="D526" s="34" t="s">
        <v>1477</v>
      </c>
      <c r="E526" s="34" t="s">
        <v>1478</v>
      </c>
      <c r="F526" s="34" t="s">
        <v>1608</v>
      </c>
      <c r="G526" s="34" t="s">
        <v>1609</v>
      </c>
      <c r="H526" s="20" t="s">
        <v>1853</v>
      </c>
      <c r="I526" s="20" t="s">
        <v>1854</v>
      </c>
      <c r="J526" s="26" t="s">
        <v>53</v>
      </c>
      <c r="K526" s="26">
        <v>45</v>
      </c>
      <c r="L526" s="19">
        <v>230000000</v>
      </c>
      <c r="M526" s="22" t="s">
        <v>27</v>
      </c>
      <c r="N526" s="26" t="s">
        <v>32</v>
      </c>
      <c r="O526" s="35" t="s">
        <v>256</v>
      </c>
      <c r="P526" s="36" t="s">
        <v>257</v>
      </c>
      <c r="Q526" s="37" t="s">
        <v>289</v>
      </c>
      <c r="R526" s="20" t="s">
        <v>290</v>
      </c>
      <c r="S526" s="28">
        <v>796</v>
      </c>
      <c r="T526" s="30" t="s">
        <v>260</v>
      </c>
      <c r="U526" s="38">
        <v>2</v>
      </c>
      <c r="V526" s="39">
        <v>496</v>
      </c>
      <c r="W526" s="77">
        <v>992</v>
      </c>
      <c r="X526" s="77">
        <f t="shared" si="20"/>
        <v>1111.0400000000002</v>
      </c>
      <c r="Y526" s="26" t="s">
        <v>293</v>
      </c>
      <c r="Z526" s="28">
        <v>2014</v>
      </c>
      <c r="AA526" s="100" t="s">
        <v>762</v>
      </c>
    </row>
    <row r="527" spans="1:27" ht="38.25" outlineLevel="2">
      <c r="A527" s="19" t="s">
        <v>1855</v>
      </c>
      <c r="B527" s="20" t="s">
        <v>26</v>
      </c>
      <c r="C527" s="26" t="s">
        <v>1607</v>
      </c>
      <c r="D527" s="34" t="s">
        <v>1477</v>
      </c>
      <c r="E527" s="34" t="s">
        <v>1478</v>
      </c>
      <c r="F527" s="34" t="s">
        <v>1608</v>
      </c>
      <c r="G527" s="34" t="s">
        <v>1609</v>
      </c>
      <c r="H527" s="20" t="s">
        <v>1856</v>
      </c>
      <c r="I527" s="20" t="s">
        <v>1857</v>
      </c>
      <c r="J527" s="26" t="s">
        <v>53</v>
      </c>
      <c r="K527" s="26">
        <v>45</v>
      </c>
      <c r="L527" s="19">
        <v>230000000</v>
      </c>
      <c r="M527" s="22" t="s">
        <v>27</v>
      </c>
      <c r="N527" s="26" t="s">
        <v>32</v>
      </c>
      <c r="O527" s="35" t="s">
        <v>256</v>
      </c>
      <c r="P527" s="36" t="s">
        <v>257</v>
      </c>
      <c r="Q527" s="37" t="s">
        <v>289</v>
      </c>
      <c r="R527" s="20" t="s">
        <v>290</v>
      </c>
      <c r="S527" s="28">
        <v>796</v>
      </c>
      <c r="T527" s="30" t="s">
        <v>260</v>
      </c>
      <c r="U527" s="38">
        <v>2</v>
      </c>
      <c r="V527" s="39">
        <v>567</v>
      </c>
      <c r="W527" s="77">
        <v>1134</v>
      </c>
      <c r="X527" s="77">
        <f t="shared" si="20"/>
        <v>1270.0800000000002</v>
      </c>
      <c r="Y527" s="26" t="s">
        <v>293</v>
      </c>
      <c r="Z527" s="28">
        <v>2014</v>
      </c>
      <c r="AA527" s="100" t="s">
        <v>762</v>
      </c>
    </row>
    <row r="528" spans="1:27" ht="38.25" outlineLevel="2">
      <c r="A528" s="19" t="s">
        <v>1858</v>
      </c>
      <c r="B528" s="20" t="s">
        <v>26</v>
      </c>
      <c r="C528" s="26" t="s">
        <v>1726</v>
      </c>
      <c r="D528" s="34" t="s">
        <v>1727</v>
      </c>
      <c r="E528" s="34" t="s">
        <v>1727</v>
      </c>
      <c r="F528" s="34" t="s">
        <v>1728</v>
      </c>
      <c r="G528" s="34" t="s">
        <v>1729</v>
      </c>
      <c r="H528" s="20" t="s">
        <v>1859</v>
      </c>
      <c r="I528" s="20" t="s">
        <v>1860</v>
      </c>
      <c r="J528" s="26" t="s">
        <v>53</v>
      </c>
      <c r="K528" s="26">
        <v>45</v>
      </c>
      <c r="L528" s="19">
        <v>230000000</v>
      </c>
      <c r="M528" s="22" t="s">
        <v>27</v>
      </c>
      <c r="N528" s="26" t="s">
        <v>32</v>
      </c>
      <c r="O528" s="35" t="s">
        <v>256</v>
      </c>
      <c r="P528" s="36" t="s">
        <v>257</v>
      </c>
      <c r="Q528" s="37" t="s">
        <v>289</v>
      </c>
      <c r="R528" s="20" t="s">
        <v>290</v>
      </c>
      <c r="S528" s="28">
        <v>796</v>
      </c>
      <c r="T528" s="30" t="s">
        <v>260</v>
      </c>
      <c r="U528" s="38">
        <v>3</v>
      </c>
      <c r="V528" s="39">
        <v>567</v>
      </c>
      <c r="W528" s="77">
        <v>1701</v>
      </c>
      <c r="X528" s="77">
        <f t="shared" si="20"/>
        <v>1905.1200000000001</v>
      </c>
      <c r="Y528" s="26" t="s">
        <v>293</v>
      </c>
      <c r="Z528" s="28">
        <v>2014</v>
      </c>
      <c r="AA528" s="100" t="s">
        <v>762</v>
      </c>
    </row>
    <row r="529" spans="1:27" ht="38.25" outlineLevel="2">
      <c r="A529" s="19" t="s">
        <v>1861</v>
      </c>
      <c r="B529" s="20" t="s">
        <v>26</v>
      </c>
      <c r="C529" s="26" t="s">
        <v>1732</v>
      </c>
      <c r="D529" s="34" t="s">
        <v>1733</v>
      </c>
      <c r="E529" s="34"/>
      <c r="F529" s="34" t="s">
        <v>1734</v>
      </c>
      <c r="G529" s="34"/>
      <c r="H529" s="20" t="s">
        <v>1862</v>
      </c>
      <c r="I529" s="20" t="s">
        <v>1863</v>
      </c>
      <c r="J529" s="26" t="s">
        <v>53</v>
      </c>
      <c r="K529" s="26">
        <v>45</v>
      </c>
      <c r="L529" s="19">
        <v>230000000</v>
      </c>
      <c r="M529" s="22" t="s">
        <v>27</v>
      </c>
      <c r="N529" s="26" t="s">
        <v>32</v>
      </c>
      <c r="O529" s="35" t="s">
        <v>256</v>
      </c>
      <c r="P529" s="36" t="s">
        <v>257</v>
      </c>
      <c r="Q529" s="37" t="s">
        <v>289</v>
      </c>
      <c r="R529" s="20" t="s">
        <v>290</v>
      </c>
      <c r="S529" s="28">
        <v>796</v>
      </c>
      <c r="T529" s="30" t="s">
        <v>260</v>
      </c>
      <c r="U529" s="38">
        <v>32</v>
      </c>
      <c r="V529" s="39">
        <v>56.69</v>
      </c>
      <c r="W529" s="77">
        <v>1814.08</v>
      </c>
      <c r="X529" s="77">
        <f t="shared" si="20"/>
        <v>2031.7696000000001</v>
      </c>
      <c r="Y529" s="26" t="s">
        <v>293</v>
      </c>
      <c r="Z529" s="28">
        <v>2014</v>
      </c>
      <c r="AA529" s="100" t="s">
        <v>762</v>
      </c>
    </row>
    <row r="530" spans="1:27" ht="38.25" outlineLevel="2">
      <c r="A530" s="19" t="s">
        <v>1864</v>
      </c>
      <c r="B530" s="20" t="s">
        <v>26</v>
      </c>
      <c r="C530" s="26" t="s">
        <v>1865</v>
      </c>
      <c r="D530" s="34" t="s">
        <v>1595</v>
      </c>
      <c r="E530" s="34" t="s">
        <v>1595</v>
      </c>
      <c r="F530" s="34" t="s">
        <v>1866</v>
      </c>
      <c r="G530" s="34" t="s">
        <v>1867</v>
      </c>
      <c r="H530" s="20" t="s">
        <v>1868</v>
      </c>
      <c r="I530" s="20" t="s">
        <v>1869</v>
      </c>
      <c r="J530" s="26" t="s">
        <v>53</v>
      </c>
      <c r="K530" s="26">
        <v>45</v>
      </c>
      <c r="L530" s="19">
        <v>230000000</v>
      </c>
      <c r="M530" s="22" t="s">
        <v>27</v>
      </c>
      <c r="N530" s="26" t="s">
        <v>32</v>
      </c>
      <c r="O530" s="35" t="s">
        <v>256</v>
      </c>
      <c r="P530" s="36" t="s">
        <v>257</v>
      </c>
      <c r="Q530" s="37" t="s">
        <v>289</v>
      </c>
      <c r="R530" s="20" t="s">
        <v>290</v>
      </c>
      <c r="S530" s="28">
        <v>796</v>
      </c>
      <c r="T530" s="30" t="s">
        <v>260</v>
      </c>
      <c r="U530" s="38">
        <v>38</v>
      </c>
      <c r="V530" s="39">
        <v>496</v>
      </c>
      <c r="W530" s="77">
        <v>18848</v>
      </c>
      <c r="X530" s="77">
        <f t="shared" si="20"/>
        <v>21109.760000000002</v>
      </c>
      <c r="Y530" s="26" t="s">
        <v>293</v>
      </c>
      <c r="Z530" s="28">
        <v>2014</v>
      </c>
      <c r="AA530" s="100" t="s">
        <v>762</v>
      </c>
    </row>
    <row r="531" spans="1:27" ht="38.25" outlineLevel="2">
      <c r="A531" s="19" t="s">
        <v>1870</v>
      </c>
      <c r="B531" s="20" t="s">
        <v>26</v>
      </c>
      <c r="C531" s="26" t="s">
        <v>1865</v>
      </c>
      <c r="D531" s="34" t="s">
        <v>1595</v>
      </c>
      <c r="E531" s="34" t="s">
        <v>1595</v>
      </c>
      <c r="F531" s="34" t="s">
        <v>1866</v>
      </c>
      <c r="G531" s="34" t="s">
        <v>1867</v>
      </c>
      <c r="H531" s="20" t="s">
        <v>1871</v>
      </c>
      <c r="I531" s="20" t="s">
        <v>1872</v>
      </c>
      <c r="J531" s="26" t="s">
        <v>53</v>
      </c>
      <c r="K531" s="26">
        <v>45</v>
      </c>
      <c r="L531" s="19">
        <v>230000000</v>
      </c>
      <c r="M531" s="22" t="s">
        <v>27</v>
      </c>
      <c r="N531" s="26" t="s">
        <v>32</v>
      </c>
      <c r="O531" s="35" t="s">
        <v>256</v>
      </c>
      <c r="P531" s="36" t="s">
        <v>257</v>
      </c>
      <c r="Q531" s="37" t="s">
        <v>289</v>
      </c>
      <c r="R531" s="20" t="s">
        <v>290</v>
      </c>
      <c r="S531" s="28">
        <v>796</v>
      </c>
      <c r="T531" s="30" t="s">
        <v>260</v>
      </c>
      <c r="U531" s="38">
        <v>24</v>
      </c>
      <c r="V531" s="39">
        <v>425</v>
      </c>
      <c r="W531" s="77">
        <v>10200</v>
      </c>
      <c r="X531" s="77">
        <f t="shared" si="20"/>
        <v>11424.000000000002</v>
      </c>
      <c r="Y531" s="26" t="s">
        <v>293</v>
      </c>
      <c r="Z531" s="28">
        <v>2014</v>
      </c>
      <c r="AA531" s="100" t="s">
        <v>762</v>
      </c>
    </row>
    <row r="532" spans="1:27" ht="38.25" outlineLevel="2">
      <c r="A532" s="19" t="s">
        <v>1873</v>
      </c>
      <c r="B532" s="20" t="s">
        <v>26</v>
      </c>
      <c r="C532" s="26" t="s">
        <v>1865</v>
      </c>
      <c r="D532" s="34" t="s">
        <v>1595</v>
      </c>
      <c r="E532" s="34" t="s">
        <v>1595</v>
      </c>
      <c r="F532" s="34" t="s">
        <v>1866</v>
      </c>
      <c r="G532" s="34" t="s">
        <v>1867</v>
      </c>
      <c r="H532" s="20" t="s">
        <v>1874</v>
      </c>
      <c r="I532" s="20" t="s">
        <v>1875</v>
      </c>
      <c r="J532" s="26" t="s">
        <v>53</v>
      </c>
      <c r="K532" s="26">
        <v>45</v>
      </c>
      <c r="L532" s="19">
        <v>230000000</v>
      </c>
      <c r="M532" s="22" t="s">
        <v>27</v>
      </c>
      <c r="N532" s="26" t="s">
        <v>32</v>
      </c>
      <c r="O532" s="35" t="s">
        <v>256</v>
      </c>
      <c r="P532" s="36" t="s">
        <v>257</v>
      </c>
      <c r="Q532" s="37" t="s">
        <v>289</v>
      </c>
      <c r="R532" s="20" t="s">
        <v>290</v>
      </c>
      <c r="S532" s="28">
        <v>796</v>
      </c>
      <c r="T532" s="30" t="s">
        <v>260</v>
      </c>
      <c r="U532" s="38">
        <v>12</v>
      </c>
      <c r="V532" s="39">
        <v>1063</v>
      </c>
      <c r="W532" s="77">
        <v>12756</v>
      </c>
      <c r="X532" s="77">
        <f t="shared" si="20"/>
        <v>14286.720000000001</v>
      </c>
      <c r="Y532" s="26" t="s">
        <v>293</v>
      </c>
      <c r="Z532" s="28">
        <v>2014</v>
      </c>
      <c r="AA532" s="100" t="s">
        <v>762</v>
      </c>
    </row>
    <row r="533" spans="1:27" ht="38.25" outlineLevel="2">
      <c r="A533" s="19" t="s">
        <v>1876</v>
      </c>
      <c r="B533" s="20" t="s">
        <v>26</v>
      </c>
      <c r="C533" s="26" t="s">
        <v>1865</v>
      </c>
      <c r="D533" s="34" t="s">
        <v>1595</v>
      </c>
      <c r="E533" s="34" t="s">
        <v>1595</v>
      </c>
      <c r="F533" s="34" t="s">
        <v>1866</v>
      </c>
      <c r="G533" s="34" t="s">
        <v>1867</v>
      </c>
      <c r="H533" s="20" t="s">
        <v>1877</v>
      </c>
      <c r="I533" s="20" t="s">
        <v>1878</v>
      </c>
      <c r="J533" s="26" t="s">
        <v>53</v>
      </c>
      <c r="K533" s="26">
        <v>45</v>
      </c>
      <c r="L533" s="19">
        <v>230000000</v>
      </c>
      <c r="M533" s="22" t="s">
        <v>27</v>
      </c>
      <c r="N533" s="26" t="s">
        <v>32</v>
      </c>
      <c r="O533" s="35" t="s">
        <v>256</v>
      </c>
      <c r="P533" s="36" t="s">
        <v>257</v>
      </c>
      <c r="Q533" s="37" t="s">
        <v>289</v>
      </c>
      <c r="R533" s="20" t="s">
        <v>290</v>
      </c>
      <c r="S533" s="28">
        <v>796</v>
      </c>
      <c r="T533" s="30" t="s">
        <v>260</v>
      </c>
      <c r="U533" s="38">
        <v>6</v>
      </c>
      <c r="V533" s="39">
        <v>496</v>
      </c>
      <c r="W533" s="77">
        <v>2976</v>
      </c>
      <c r="X533" s="77">
        <f t="shared" si="20"/>
        <v>3333.1200000000003</v>
      </c>
      <c r="Y533" s="26" t="s">
        <v>293</v>
      </c>
      <c r="Z533" s="28">
        <v>2014</v>
      </c>
      <c r="AA533" s="100" t="s">
        <v>762</v>
      </c>
    </row>
    <row r="534" spans="1:27" ht="38.25" outlineLevel="2">
      <c r="A534" s="19" t="s">
        <v>1879</v>
      </c>
      <c r="B534" s="20" t="s">
        <v>26</v>
      </c>
      <c r="C534" s="26" t="s">
        <v>1865</v>
      </c>
      <c r="D534" s="34" t="s">
        <v>1595</v>
      </c>
      <c r="E534" s="34" t="s">
        <v>1595</v>
      </c>
      <c r="F534" s="34" t="s">
        <v>1866</v>
      </c>
      <c r="G534" s="34" t="s">
        <v>1867</v>
      </c>
      <c r="H534" s="20" t="s">
        <v>1880</v>
      </c>
      <c r="I534" s="20" t="s">
        <v>1881</v>
      </c>
      <c r="J534" s="26" t="s">
        <v>53</v>
      </c>
      <c r="K534" s="26">
        <v>45</v>
      </c>
      <c r="L534" s="19">
        <v>230000000</v>
      </c>
      <c r="M534" s="22" t="s">
        <v>27</v>
      </c>
      <c r="N534" s="26" t="s">
        <v>32</v>
      </c>
      <c r="O534" s="35" t="s">
        <v>256</v>
      </c>
      <c r="P534" s="36" t="s">
        <v>257</v>
      </c>
      <c r="Q534" s="37" t="s">
        <v>289</v>
      </c>
      <c r="R534" s="20" t="s">
        <v>290</v>
      </c>
      <c r="S534" s="28">
        <v>796</v>
      </c>
      <c r="T534" s="30" t="s">
        <v>260</v>
      </c>
      <c r="U534" s="38">
        <v>7</v>
      </c>
      <c r="V534" s="39">
        <v>1417.5</v>
      </c>
      <c r="W534" s="77">
        <v>9922.5</v>
      </c>
      <c r="X534" s="77">
        <f t="shared" si="20"/>
        <v>11113.2</v>
      </c>
      <c r="Y534" s="26" t="s">
        <v>293</v>
      </c>
      <c r="Z534" s="28">
        <v>2014</v>
      </c>
      <c r="AA534" s="100" t="s">
        <v>762</v>
      </c>
    </row>
    <row r="535" spans="1:27" ht="38.25" outlineLevel="2">
      <c r="A535" s="19" t="s">
        <v>1882</v>
      </c>
      <c r="B535" s="20" t="s">
        <v>26</v>
      </c>
      <c r="C535" s="26" t="s">
        <v>1865</v>
      </c>
      <c r="D535" s="34" t="s">
        <v>1595</v>
      </c>
      <c r="E535" s="34" t="s">
        <v>1595</v>
      </c>
      <c r="F535" s="34" t="s">
        <v>1866</v>
      </c>
      <c r="G535" s="34" t="s">
        <v>1867</v>
      </c>
      <c r="H535" s="20" t="s">
        <v>1883</v>
      </c>
      <c r="I535" s="20" t="s">
        <v>1884</v>
      </c>
      <c r="J535" s="26" t="s">
        <v>53</v>
      </c>
      <c r="K535" s="26">
        <v>45</v>
      </c>
      <c r="L535" s="19">
        <v>230000000</v>
      </c>
      <c r="M535" s="22" t="s">
        <v>27</v>
      </c>
      <c r="N535" s="26" t="s">
        <v>32</v>
      </c>
      <c r="O535" s="35" t="s">
        <v>256</v>
      </c>
      <c r="P535" s="36" t="s">
        <v>257</v>
      </c>
      <c r="Q535" s="37" t="s">
        <v>289</v>
      </c>
      <c r="R535" s="20" t="s">
        <v>290</v>
      </c>
      <c r="S535" s="28">
        <v>796</v>
      </c>
      <c r="T535" s="30" t="s">
        <v>260</v>
      </c>
      <c r="U535" s="38">
        <v>2</v>
      </c>
      <c r="V535" s="39">
        <v>5244</v>
      </c>
      <c r="W535" s="77">
        <v>10488</v>
      </c>
      <c r="X535" s="77">
        <f t="shared" si="20"/>
        <v>11746.560000000001</v>
      </c>
      <c r="Y535" s="26" t="s">
        <v>293</v>
      </c>
      <c r="Z535" s="28">
        <v>2014</v>
      </c>
      <c r="AA535" s="100" t="s">
        <v>762</v>
      </c>
    </row>
    <row r="536" spans="1:27" ht="38.25" outlineLevel="2">
      <c r="A536" s="19" t="s">
        <v>1885</v>
      </c>
      <c r="B536" s="20" t="s">
        <v>26</v>
      </c>
      <c r="C536" s="26" t="s">
        <v>1865</v>
      </c>
      <c r="D536" s="34" t="s">
        <v>1595</v>
      </c>
      <c r="E536" s="34" t="s">
        <v>1595</v>
      </c>
      <c r="F536" s="34" t="s">
        <v>1866</v>
      </c>
      <c r="G536" s="34" t="s">
        <v>1867</v>
      </c>
      <c r="H536" s="20" t="s">
        <v>1886</v>
      </c>
      <c r="I536" s="20" t="s">
        <v>1887</v>
      </c>
      <c r="J536" s="26" t="s">
        <v>53</v>
      </c>
      <c r="K536" s="26">
        <v>45</v>
      </c>
      <c r="L536" s="19">
        <v>230000000</v>
      </c>
      <c r="M536" s="22" t="s">
        <v>27</v>
      </c>
      <c r="N536" s="26" t="s">
        <v>32</v>
      </c>
      <c r="O536" s="35" t="s">
        <v>256</v>
      </c>
      <c r="P536" s="36" t="s">
        <v>257</v>
      </c>
      <c r="Q536" s="37" t="s">
        <v>289</v>
      </c>
      <c r="R536" s="20" t="s">
        <v>290</v>
      </c>
      <c r="S536" s="28">
        <v>796</v>
      </c>
      <c r="T536" s="30" t="s">
        <v>260</v>
      </c>
      <c r="U536" s="38">
        <v>7</v>
      </c>
      <c r="V536" s="39">
        <v>2976</v>
      </c>
      <c r="W536" s="77">
        <v>20832</v>
      </c>
      <c r="X536" s="77">
        <f t="shared" si="20"/>
        <v>23331.840000000004</v>
      </c>
      <c r="Y536" s="26" t="s">
        <v>293</v>
      </c>
      <c r="Z536" s="28">
        <v>2014</v>
      </c>
      <c r="AA536" s="100" t="s">
        <v>762</v>
      </c>
    </row>
    <row r="537" spans="1:27" ht="38.25" outlineLevel="2">
      <c r="A537" s="19" t="s">
        <v>1888</v>
      </c>
      <c r="B537" s="20" t="s">
        <v>26</v>
      </c>
      <c r="C537" s="26" t="s">
        <v>1594</v>
      </c>
      <c r="D537" s="34" t="s">
        <v>1595</v>
      </c>
      <c r="E537" s="34" t="s">
        <v>1595</v>
      </c>
      <c r="F537" s="34" t="s">
        <v>1596</v>
      </c>
      <c r="G537" s="34" t="s">
        <v>1597</v>
      </c>
      <c r="H537" s="20" t="s">
        <v>1889</v>
      </c>
      <c r="I537" s="20" t="s">
        <v>1890</v>
      </c>
      <c r="J537" s="26" t="s">
        <v>53</v>
      </c>
      <c r="K537" s="26">
        <v>45</v>
      </c>
      <c r="L537" s="19">
        <v>230000000</v>
      </c>
      <c r="M537" s="22" t="s">
        <v>27</v>
      </c>
      <c r="N537" s="26" t="s">
        <v>32</v>
      </c>
      <c r="O537" s="35" t="s">
        <v>256</v>
      </c>
      <c r="P537" s="36" t="s">
        <v>257</v>
      </c>
      <c r="Q537" s="37" t="s">
        <v>289</v>
      </c>
      <c r="R537" s="20" t="s">
        <v>290</v>
      </c>
      <c r="S537" s="28">
        <v>796</v>
      </c>
      <c r="T537" s="30" t="s">
        <v>260</v>
      </c>
      <c r="U537" s="38">
        <v>13</v>
      </c>
      <c r="V537" s="39">
        <v>850.5</v>
      </c>
      <c r="W537" s="77">
        <v>11056.5</v>
      </c>
      <c r="X537" s="77">
        <f t="shared" si="20"/>
        <v>12383.28</v>
      </c>
      <c r="Y537" s="26" t="s">
        <v>293</v>
      </c>
      <c r="Z537" s="28">
        <v>2014</v>
      </c>
      <c r="AA537" s="100" t="s">
        <v>762</v>
      </c>
    </row>
    <row r="538" spans="1:27" ht="38.25" outlineLevel="2">
      <c r="A538" s="19" t="s">
        <v>1891</v>
      </c>
      <c r="B538" s="20" t="s">
        <v>26</v>
      </c>
      <c r="C538" s="26" t="s">
        <v>1594</v>
      </c>
      <c r="D538" s="34" t="s">
        <v>1595</v>
      </c>
      <c r="E538" s="34" t="s">
        <v>1595</v>
      </c>
      <c r="F538" s="34" t="s">
        <v>1596</v>
      </c>
      <c r="G538" s="34" t="s">
        <v>1597</v>
      </c>
      <c r="H538" s="20" t="s">
        <v>1892</v>
      </c>
      <c r="I538" s="20" t="s">
        <v>1893</v>
      </c>
      <c r="J538" s="26" t="s">
        <v>53</v>
      </c>
      <c r="K538" s="26">
        <v>45</v>
      </c>
      <c r="L538" s="19">
        <v>230000000</v>
      </c>
      <c r="M538" s="22" t="s">
        <v>27</v>
      </c>
      <c r="N538" s="26" t="s">
        <v>32</v>
      </c>
      <c r="O538" s="35" t="s">
        <v>256</v>
      </c>
      <c r="P538" s="36" t="s">
        <v>257</v>
      </c>
      <c r="Q538" s="37" t="s">
        <v>289</v>
      </c>
      <c r="R538" s="20" t="s">
        <v>290</v>
      </c>
      <c r="S538" s="28">
        <v>796</v>
      </c>
      <c r="T538" s="30" t="s">
        <v>260</v>
      </c>
      <c r="U538" s="38">
        <v>3</v>
      </c>
      <c r="V538" s="39">
        <v>5670</v>
      </c>
      <c r="W538" s="77">
        <v>17010</v>
      </c>
      <c r="X538" s="77">
        <f t="shared" ref="X538:X598" si="21">W538*1.12</f>
        <v>19051.2</v>
      </c>
      <c r="Y538" s="26" t="s">
        <v>293</v>
      </c>
      <c r="Z538" s="28">
        <v>2014</v>
      </c>
      <c r="AA538" s="100" t="s">
        <v>762</v>
      </c>
    </row>
    <row r="539" spans="1:27" ht="38.25" outlineLevel="2">
      <c r="A539" s="19" t="s">
        <v>1894</v>
      </c>
      <c r="B539" s="20" t="s">
        <v>26</v>
      </c>
      <c r="C539" s="26" t="s">
        <v>1895</v>
      </c>
      <c r="D539" s="34" t="s">
        <v>1595</v>
      </c>
      <c r="E539" s="34" t="s">
        <v>1595</v>
      </c>
      <c r="F539" s="34" t="s">
        <v>1896</v>
      </c>
      <c r="G539" s="34" t="s">
        <v>1597</v>
      </c>
      <c r="H539" s="20" t="s">
        <v>1897</v>
      </c>
      <c r="I539" s="20" t="s">
        <v>1898</v>
      </c>
      <c r="J539" s="26" t="s">
        <v>53</v>
      </c>
      <c r="K539" s="26">
        <v>45</v>
      </c>
      <c r="L539" s="19">
        <v>230000000</v>
      </c>
      <c r="M539" s="22" t="s">
        <v>27</v>
      </c>
      <c r="N539" s="26" t="s">
        <v>32</v>
      </c>
      <c r="O539" s="35" t="s">
        <v>256</v>
      </c>
      <c r="P539" s="36" t="s">
        <v>257</v>
      </c>
      <c r="Q539" s="37" t="s">
        <v>289</v>
      </c>
      <c r="R539" s="20" t="s">
        <v>290</v>
      </c>
      <c r="S539" s="28">
        <v>796</v>
      </c>
      <c r="T539" s="30" t="s">
        <v>260</v>
      </c>
      <c r="U539" s="38">
        <v>2</v>
      </c>
      <c r="V539" s="39">
        <v>637</v>
      </c>
      <c r="W539" s="77">
        <v>1274</v>
      </c>
      <c r="X539" s="77">
        <f t="shared" si="21"/>
        <v>1426.88</v>
      </c>
      <c r="Y539" s="26" t="s">
        <v>293</v>
      </c>
      <c r="Z539" s="28">
        <v>2014</v>
      </c>
      <c r="AA539" s="100" t="s">
        <v>762</v>
      </c>
    </row>
    <row r="540" spans="1:27" ht="38.25" outlineLevel="2">
      <c r="A540" s="19" t="s">
        <v>1899</v>
      </c>
      <c r="B540" s="20" t="s">
        <v>26</v>
      </c>
      <c r="C540" s="26" t="s">
        <v>1895</v>
      </c>
      <c r="D540" s="34" t="s">
        <v>1595</v>
      </c>
      <c r="E540" s="34" t="s">
        <v>1595</v>
      </c>
      <c r="F540" s="34" t="s">
        <v>1896</v>
      </c>
      <c r="G540" s="34" t="s">
        <v>1597</v>
      </c>
      <c r="H540" s="20" t="s">
        <v>1900</v>
      </c>
      <c r="I540" s="20" t="s">
        <v>1901</v>
      </c>
      <c r="J540" s="26" t="s">
        <v>53</v>
      </c>
      <c r="K540" s="26">
        <v>45</v>
      </c>
      <c r="L540" s="19">
        <v>230000000</v>
      </c>
      <c r="M540" s="22" t="s">
        <v>27</v>
      </c>
      <c r="N540" s="26" t="s">
        <v>32</v>
      </c>
      <c r="O540" s="35" t="s">
        <v>256</v>
      </c>
      <c r="P540" s="36" t="s">
        <v>257</v>
      </c>
      <c r="Q540" s="37" t="s">
        <v>289</v>
      </c>
      <c r="R540" s="20" t="s">
        <v>290</v>
      </c>
      <c r="S540" s="28">
        <v>796</v>
      </c>
      <c r="T540" s="30" t="s">
        <v>260</v>
      </c>
      <c r="U540" s="38">
        <v>2</v>
      </c>
      <c r="V540" s="39">
        <v>529</v>
      </c>
      <c r="W540" s="77">
        <v>1058</v>
      </c>
      <c r="X540" s="77">
        <f t="shared" si="21"/>
        <v>1184.96</v>
      </c>
      <c r="Y540" s="26" t="s">
        <v>293</v>
      </c>
      <c r="Z540" s="28">
        <v>2014</v>
      </c>
      <c r="AA540" s="100" t="s">
        <v>762</v>
      </c>
    </row>
    <row r="541" spans="1:27" ht="38.25" outlineLevel="2">
      <c r="A541" s="19" t="s">
        <v>1902</v>
      </c>
      <c r="B541" s="20" t="s">
        <v>26</v>
      </c>
      <c r="C541" s="26" t="s">
        <v>1895</v>
      </c>
      <c r="D541" s="34" t="s">
        <v>1595</v>
      </c>
      <c r="E541" s="34" t="s">
        <v>1595</v>
      </c>
      <c r="F541" s="34" t="s">
        <v>1896</v>
      </c>
      <c r="G541" s="34" t="s">
        <v>1597</v>
      </c>
      <c r="H541" s="20" t="s">
        <v>1903</v>
      </c>
      <c r="I541" s="20" t="s">
        <v>1904</v>
      </c>
      <c r="J541" s="26" t="s">
        <v>53</v>
      </c>
      <c r="K541" s="26">
        <v>45</v>
      </c>
      <c r="L541" s="19">
        <v>230000000</v>
      </c>
      <c r="M541" s="22" t="s">
        <v>27</v>
      </c>
      <c r="N541" s="26" t="s">
        <v>32</v>
      </c>
      <c r="O541" s="35" t="s">
        <v>256</v>
      </c>
      <c r="P541" s="36" t="s">
        <v>257</v>
      </c>
      <c r="Q541" s="37" t="s">
        <v>289</v>
      </c>
      <c r="R541" s="20" t="s">
        <v>290</v>
      </c>
      <c r="S541" s="28">
        <v>796</v>
      </c>
      <c r="T541" s="30" t="s">
        <v>260</v>
      </c>
      <c r="U541" s="38">
        <v>13</v>
      </c>
      <c r="V541" s="39">
        <v>1134</v>
      </c>
      <c r="W541" s="77">
        <v>14742</v>
      </c>
      <c r="X541" s="77">
        <f t="shared" si="21"/>
        <v>16511.04</v>
      </c>
      <c r="Y541" s="26" t="s">
        <v>293</v>
      </c>
      <c r="Z541" s="28">
        <v>2014</v>
      </c>
      <c r="AA541" s="100" t="s">
        <v>762</v>
      </c>
    </row>
    <row r="542" spans="1:27" ht="38.25" outlineLevel="2">
      <c r="A542" s="19" t="s">
        <v>1905</v>
      </c>
      <c r="B542" s="20" t="s">
        <v>26</v>
      </c>
      <c r="C542" s="26" t="s">
        <v>1895</v>
      </c>
      <c r="D542" s="34" t="s">
        <v>1595</v>
      </c>
      <c r="E542" s="34" t="s">
        <v>1595</v>
      </c>
      <c r="F542" s="34" t="s">
        <v>1896</v>
      </c>
      <c r="G542" s="34" t="s">
        <v>1597</v>
      </c>
      <c r="H542" s="20" t="s">
        <v>1906</v>
      </c>
      <c r="I542" s="20" t="s">
        <v>1907</v>
      </c>
      <c r="J542" s="26" t="s">
        <v>53</v>
      </c>
      <c r="K542" s="26">
        <v>45</v>
      </c>
      <c r="L542" s="19">
        <v>230000000</v>
      </c>
      <c r="M542" s="22" t="s">
        <v>27</v>
      </c>
      <c r="N542" s="26" t="s">
        <v>32</v>
      </c>
      <c r="O542" s="35" t="s">
        <v>256</v>
      </c>
      <c r="P542" s="36" t="s">
        <v>257</v>
      </c>
      <c r="Q542" s="37" t="s">
        <v>289</v>
      </c>
      <c r="R542" s="20" t="s">
        <v>290</v>
      </c>
      <c r="S542" s="28">
        <v>796</v>
      </c>
      <c r="T542" s="30" t="s">
        <v>260</v>
      </c>
      <c r="U542" s="38">
        <v>2</v>
      </c>
      <c r="V542" s="39">
        <v>496</v>
      </c>
      <c r="W542" s="77">
        <v>992</v>
      </c>
      <c r="X542" s="77">
        <f t="shared" si="21"/>
        <v>1111.0400000000002</v>
      </c>
      <c r="Y542" s="26" t="s">
        <v>293</v>
      </c>
      <c r="Z542" s="28">
        <v>2014</v>
      </c>
      <c r="AA542" s="100" t="s">
        <v>762</v>
      </c>
    </row>
    <row r="543" spans="1:27" ht="38.25" outlineLevel="2">
      <c r="A543" s="19" t="s">
        <v>1908</v>
      </c>
      <c r="B543" s="20" t="s">
        <v>26</v>
      </c>
      <c r="C543" s="26" t="s">
        <v>1895</v>
      </c>
      <c r="D543" s="34" t="s">
        <v>1595</v>
      </c>
      <c r="E543" s="34" t="s">
        <v>1595</v>
      </c>
      <c r="F543" s="34" t="s">
        <v>1896</v>
      </c>
      <c r="G543" s="34" t="s">
        <v>1597</v>
      </c>
      <c r="H543" s="20" t="s">
        <v>1909</v>
      </c>
      <c r="I543" s="20" t="s">
        <v>1910</v>
      </c>
      <c r="J543" s="26" t="s">
        <v>53</v>
      </c>
      <c r="K543" s="26">
        <v>45</v>
      </c>
      <c r="L543" s="19">
        <v>230000000</v>
      </c>
      <c r="M543" s="22" t="s">
        <v>27</v>
      </c>
      <c r="N543" s="26" t="s">
        <v>32</v>
      </c>
      <c r="O543" s="35" t="s">
        <v>256</v>
      </c>
      <c r="P543" s="36" t="s">
        <v>257</v>
      </c>
      <c r="Q543" s="37" t="s">
        <v>289</v>
      </c>
      <c r="R543" s="20" t="s">
        <v>290</v>
      </c>
      <c r="S543" s="28">
        <v>796</v>
      </c>
      <c r="T543" s="30" t="s">
        <v>260</v>
      </c>
      <c r="U543" s="38">
        <v>4</v>
      </c>
      <c r="V543" s="39">
        <v>496</v>
      </c>
      <c r="W543" s="77">
        <v>1984</v>
      </c>
      <c r="X543" s="77">
        <f t="shared" si="21"/>
        <v>2222.0800000000004</v>
      </c>
      <c r="Y543" s="26" t="s">
        <v>293</v>
      </c>
      <c r="Z543" s="28">
        <v>2014</v>
      </c>
      <c r="AA543" s="100" t="s">
        <v>762</v>
      </c>
    </row>
    <row r="544" spans="1:27" ht="38.25" outlineLevel="2">
      <c r="A544" s="19" t="s">
        <v>1911</v>
      </c>
      <c r="B544" s="20" t="s">
        <v>26</v>
      </c>
      <c r="C544" s="26" t="s">
        <v>1895</v>
      </c>
      <c r="D544" s="34" t="s">
        <v>1595</v>
      </c>
      <c r="E544" s="34" t="s">
        <v>1595</v>
      </c>
      <c r="F544" s="34" t="s">
        <v>1896</v>
      </c>
      <c r="G544" s="34" t="s">
        <v>1597</v>
      </c>
      <c r="H544" s="20" t="s">
        <v>1912</v>
      </c>
      <c r="I544" s="20" t="s">
        <v>1913</v>
      </c>
      <c r="J544" s="26" t="s">
        <v>53</v>
      </c>
      <c r="K544" s="26">
        <v>45</v>
      </c>
      <c r="L544" s="19">
        <v>230000000</v>
      </c>
      <c r="M544" s="22" t="s">
        <v>27</v>
      </c>
      <c r="N544" s="26" t="s">
        <v>32</v>
      </c>
      <c r="O544" s="35" t="s">
        <v>256</v>
      </c>
      <c r="P544" s="36" t="s">
        <v>257</v>
      </c>
      <c r="Q544" s="37" t="s">
        <v>289</v>
      </c>
      <c r="R544" s="20" t="s">
        <v>290</v>
      </c>
      <c r="S544" s="28">
        <v>796</v>
      </c>
      <c r="T544" s="30" t="s">
        <v>260</v>
      </c>
      <c r="U544" s="38">
        <v>12</v>
      </c>
      <c r="V544" s="39">
        <v>446</v>
      </c>
      <c r="W544" s="77">
        <v>5352</v>
      </c>
      <c r="X544" s="77">
        <f t="shared" si="21"/>
        <v>5994.2400000000007</v>
      </c>
      <c r="Y544" s="26" t="s">
        <v>293</v>
      </c>
      <c r="Z544" s="28">
        <v>2014</v>
      </c>
      <c r="AA544" s="100" t="s">
        <v>762</v>
      </c>
    </row>
    <row r="545" spans="1:27" ht="38.25" outlineLevel="2">
      <c r="A545" s="19" t="s">
        <v>1914</v>
      </c>
      <c r="B545" s="20" t="s">
        <v>26</v>
      </c>
      <c r="C545" s="26" t="s">
        <v>1895</v>
      </c>
      <c r="D545" s="34" t="s">
        <v>1595</v>
      </c>
      <c r="E545" s="34" t="s">
        <v>1595</v>
      </c>
      <c r="F545" s="34" t="s">
        <v>1896</v>
      </c>
      <c r="G545" s="34" t="s">
        <v>1597</v>
      </c>
      <c r="H545" s="20" t="s">
        <v>1915</v>
      </c>
      <c r="I545" s="20" t="s">
        <v>1916</v>
      </c>
      <c r="J545" s="26" t="s">
        <v>53</v>
      </c>
      <c r="K545" s="26">
        <v>45</v>
      </c>
      <c r="L545" s="19">
        <v>230000000</v>
      </c>
      <c r="M545" s="22" t="s">
        <v>27</v>
      </c>
      <c r="N545" s="26" t="s">
        <v>32</v>
      </c>
      <c r="O545" s="35" t="s">
        <v>256</v>
      </c>
      <c r="P545" s="36" t="s">
        <v>257</v>
      </c>
      <c r="Q545" s="37" t="s">
        <v>289</v>
      </c>
      <c r="R545" s="20" t="s">
        <v>290</v>
      </c>
      <c r="S545" s="28">
        <v>796</v>
      </c>
      <c r="T545" s="30" t="s">
        <v>260</v>
      </c>
      <c r="U545" s="38">
        <v>2</v>
      </c>
      <c r="V545" s="39">
        <v>446</v>
      </c>
      <c r="W545" s="77">
        <v>892</v>
      </c>
      <c r="X545" s="77">
        <f t="shared" si="21"/>
        <v>999.04000000000008</v>
      </c>
      <c r="Y545" s="26" t="s">
        <v>293</v>
      </c>
      <c r="Z545" s="28">
        <v>2014</v>
      </c>
      <c r="AA545" s="100" t="s">
        <v>762</v>
      </c>
    </row>
    <row r="546" spans="1:27" ht="38.25" outlineLevel="2">
      <c r="A546" s="19" t="s">
        <v>1917</v>
      </c>
      <c r="B546" s="20" t="s">
        <v>26</v>
      </c>
      <c r="C546" s="26" t="s">
        <v>1895</v>
      </c>
      <c r="D546" s="34" t="s">
        <v>1595</v>
      </c>
      <c r="E546" s="34" t="s">
        <v>1595</v>
      </c>
      <c r="F546" s="34" t="s">
        <v>1896</v>
      </c>
      <c r="G546" s="34" t="s">
        <v>1597</v>
      </c>
      <c r="H546" s="20" t="s">
        <v>1918</v>
      </c>
      <c r="I546" s="20" t="s">
        <v>1919</v>
      </c>
      <c r="J546" s="26" t="s">
        <v>53</v>
      </c>
      <c r="K546" s="26">
        <v>45</v>
      </c>
      <c r="L546" s="19">
        <v>230000000</v>
      </c>
      <c r="M546" s="22" t="s">
        <v>27</v>
      </c>
      <c r="N546" s="26" t="s">
        <v>32</v>
      </c>
      <c r="O546" s="35" t="s">
        <v>256</v>
      </c>
      <c r="P546" s="36" t="s">
        <v>257</v>
      </c>
      <c r="Q546" s="37" t="s">
        <v>289</v>
      </c>
      <c r="R546" s="20" t="s">
        <v>290</v>
      </c>
      <c r="S546" s="28">
        <v>796</v>
      </c>
      <c r="T546" s="30" t="s">
        <v>260</v>
      </c>
      <c r="U546" s="38">
        <v>1</v>
      </c>
      <c r="V546" s="39">
        <v>694</v>
      </c>
      <c r="W546" s="77">
        <v>694</v>
      </c>
      <c r="X546" s="77">
        <f t="shared" si="21"/>
        <v>777.28000000000009</v>
      </c>
      <c r="Y546" s="26" t="s">
        <v>293</v>
      </c>
      <c r="Z546" s="28">
        <v>2014</v>
      </c>
      <c r="AA546" s="100" t="s">
        <v>762</v>
      </c>
    </row>
    <row r="547" spans="1:27" ht="38.25" outlineLevel="2">
      <c r="A547" s="19" t="s">
        <v>1920</v>
      </c>
      <c r="B547" s="20" t="s">
        <v>26</v>
      </c>
      <c r="C547" s="26" t="s">
        <v>1895</v>
      </c>
      <c r="D547" s="34" t="s">
        <v>1595</v>
      </c>
      <c r="E547" s="34" t="s">
        <v>1595</v>
      </c>
      <c r="F547" s="34" t="s">
        <v>1896</v>
      </c>
      <c r="G547" s="34" t="s">
        <v>1597</v>
      </c>
      <c r="H547" s="20" t="s">
        <v>1921</v>
      </c>
      <c r="I547" s="20" t="s">
        <v>1922</v>
      </c>
      <c r="J547" s="26" t="s">
        <v>53</v>
      </c>
      <c r="K547" s="26">
        <v>45</v>
      </c>
      <c r="L547" s="19">
        <v>230000000</v>
      </c>
      <c r="M547" s="22" t="s">
        <v>27</v>
      </c>
      <c r="N547" s="26" t="s">
        <v>32</v>
      </c>
      <c r="O547" s="35" t="s">
        <v>256</v>
      </c>
      <c r="P547" s="36" t="s">
        <v>257</v>
      </c>
      <c r="Q547" s="37" t="s">
        <v>289</v>
      </c>
      <c r="R547" s="20" t="s">
        <v>290</v>
      </c>
      <c r="S547" s="28">
        <v>796</v>
      </c>
      <c r="T547" s="30" t="s">
        <v>260</v>
      </c>
      <c r="U547" s="38">
        <v>1</v>
      </c>
      <c r="V547" s="39">
        <v>711</v>
      </c>
      <c r="W547" s="77">
        <v>711</v>
      </c>
      <c r="X547" s="77">
        <f t="shared" si="21"/>
        <v>796.32</v>
      </c>
      <c r="Y547" s="26" t="s">
        <v>293</v>
      </c>
      <c r="Z547" s="28">
        <v>2014</v>
      </c>
      <c r="AA547" s="100" t="s">
        <v>762</v>
      </c>
    </row>
    <row r="548" spans="1:27" ht="38.25" outlineLevel="2">
      <c r="A548" s="19" t="s">
        <v>1923</v>
      </c>
      <c r="B548" s="20" t="s">
        <v>26</v>
      </c>
      <c r="C548" s="26" t="s">
        <v>1895</v>
      </c>
      <c r="D548" s="34" t="s">
        <v>1595</v>
      </c>
      <c r="E548" s="34" t="s">
        <v>1595</v>
      </c>
      <c r="F548" s="34" t="s">
        <v>1896</v>
      </c>
      <c r="G548" s="34" t="s">
        <v>1597</v>
      </c>
      <c r="H548" s="20" t="s">
        <v>1924</v>
      </c>
      <c r="I548" s="20" t="s">
        <v>1925</v>
      </c>
      <c r="J548" s="26" t="s">
        <v>53</v>
      </c>
      <c r="K548" s="26">
        <v>45</v>
      </c>
      <c r="L548" s="19">
        <v>230000000</v>
      </c>
      <c r="M548" s="22" t="s">
        <v>27</v>
      </c>
      <c r="N548" s="26" t="s">
        <v>32</v>
      </c>
      <c r="O548" s="35" t="s">
        <v>256</v>
      </c>
      <c r="P548" s="36" t="s">
        <v>257</v>
      </c>
      <c r="Q548" s="37" t="s">
        <v>289</v>
      </c>
      <c r="R548" s="20" t="s">
        <v>290</v>
      </c>
      <c r="S548" s="28">
        <v>796</v>
      </c>
      <c r="T548" s="30" t="s">
        <v>260</v>
      </c>
      <c r="U548" s="38">
        <v>1</v>
      </c>
      <c r="V548" s="39">
        <v>1134</v>
      </c>
      <c r="W548" s="77">
        <v>1134</v>
      </c>
      <c r="X548" s="77">
        <f t="shared" si="21"/>
        <v>1270.0800000000002</v>
      </c>
      <c r="Y548" s="26" t="s">
        <v>293</v>
      </c>
      <c r="Z548" s="28">
        <v>2014</v>
      </c>
      <c r="AA548" s="100" t="s">
        <v>762</v>
      </c>
    </row>
    <row r="549" spans="1:27" ht="38.25" outlineLevel="2">
      <c r="A549" s="19" t="s">
        <v>1926</v>
      </c>
      <c r="B549" s="20" t="s">
        <v>26</v>
      </c>
      <c r="C549" s="26" t="s">
        <v>1895</v>
      </c>
      <c r="D549" s="34" t="s">
        <v>1595</v>
      </c>
      <c r="E549" s="34" t="s">
        <v>1595</v>
      </c>
      <c r="F549" s="34" t="s">
        <v>1896</v>
      </c>
      <c r="G549" s="34" t="s">
        <v>1597</v>
      </c>
      <c r="H549" s="20" t="s">
        <v>1927</v>
      </c>
      <c r="I549" s="20" t="s">
        <v>1928</v>
      </c>
      <c r="J549" s="26" t="s">
        <v>53</v>
      </c>
      <c r="K549" s="26">
        <v>45</v>
      </c>
      <c r="L549" s="19">
        <v>230000000</v>
      </c>
      <c r="M549" s="22" t="s">
        <v>27</v>
      </c>
      <c r="N549" s="26" t="s">
        <v>32</v>
      </c>
      <c r="O549" s="35" t="s">
        <v>256</v>
      </c>
      <c r="P549" s="36" t="s">
        <v>257</v>
      </c>
      <c r="Q549" s="37" t="s">
        <v>289</v>
      </c>
      <c r="R549" s="20" t="s">
        <v>290</v>
      </c>
      <c r="S549" s="28">
        <v>796</v>
      </c>
      <c r="T549" s="30" t="s">
        <v>260</v>
      </c>
      <c r="U549" s="38">
        <v>1</v>
      </c>
      <c r="V549" s="39">
        <v>1275</v>
      </c>
      <c r="W549" s="77">
        <v>1275</v>
      </c>
      <c r="X549" s="77">
        <f t="shared" si="21"/>
        <v>1428.0000000000002</v>
      </c>
      <c r="Y549" s="26" t="s">
        <v>293</v>
      </c>
      <c r="Z549" s="28">
        <v>2014</v>
      </c>
      <c r="AA549" s="100" t="s">
        <v>762</v>
      </c>
    </row>
    <row r="550" spans="1:27" ht="38.25" outlineLevel="2">
      <c r="A550" s="19" t="s">
        <v>1929</v>
      </c>
      <c r="B550" s="20" t="s">
        <v>26</v>
      </c>
      <c r="C550" s="26" t="s">
        <v>1895</v>
      </c>
      <c r="D550" s="34" t="s">
        <v>1595</v>
      </c>
      <c r="E550" s="34" t="s">
        <v>1595</v>
      </c>
      <c r="F550" s="34" t="s">
        <v>1896</v>
      </c>
      <c r="G550" s="34" t="s">
        <v>1597</v>
      </c>
      <c r="H550" s="20" t="s">
        <v>1930</v>
      </c>
      <c r="I550" s="20" t="s">
        <v>1931</v>
      </c>
      <c r="J550" s="26" t="s">
        <v>53</v>
      </c>
      <c r="K550" s="26">
        <v>45</v>
      </c>
      <c r="L550" s="19">
        <v>230000000</v>
      </c>
      <c r="M550" s="22" t="s">
        <v>27</v>
      </c>
      <c r="N550" s="26" t="s">
        <v>32</v>
      </c>
      <c r="O550" s="35" t="s">
        <v>256</v>
      </c>
      <c r="P550" s="36" t="s">
        <v>257</v>
      </c>
      <c r="Q550" s="37" t="s">
        <v>289</v>
      </c>
      <c r="R550" s="20" t="s">
        <v>290</v>
      </c>
      <c r="S550" s="28">
        <v>796</v>
      </c>
      <c r="T550" s="30" t="s">
        <v>260</v>
      </c>
      <c r="U550" s="38">
        <v>1</v>
      </c>
      <c r="V550" s="39">
        <v>1559</v>
      </c>
      <c r="W550" s="77">
        <v>1559</v>
      </c>
      <c r="X550" s="77">
        <f t="shared" si="21"/>
        <v>1746.0800000000002</v>
      </c>
      <c r="Y550" s="26" t="s">
        <v>293</v>
      </c>
      <c r="Z550" s="28">
        <v>2014</v>
      </c>
      <c r="AA550" s="100" t="s">
        <v>762</v>
      </c>
    </row>
    <row r="551" spans="1:27" ht="38.25" outlineLevel="2">
      <c r="A551" s="19" t="s">
        <v>1932</v>
      </c>
      <c r="B551" s="20" t="s">
        <v>26</v>
      </c>
      <c r="C551" s="26" t="s">
        <v>1628</v>
      </c>
      <c r="D551" s="34" t="s">
        <v>1629</v>
      </c>
      <c r="E551" s="34" t="s">
        <v>1630</v>
      </c>
      <c r="F551" s="34" t="s">
        <v>1629</v>
      </c>
      <c r="G551" s="34" t="s">
        <v>1630</v>
      </c>
      <c r="H551" s="20" t="s">
        <v>1933</v>
      </c>
      <c r="I551" s="20" t="s">
        <v>1934</v>
      </c>
      <c r="J551" s="26" t="s">
        <v>53</v>
      </c>
      <c r="K551" s="26">
        <v>45</v>
      </c>
      <c r="L551" s="19">
        <v>230000000</v>
      </c>
      <c r="M551" s="22" t="s">
        <v>27</v>
      </c>
      <c r="N551" s="26" t="s">
        <v>32</v>
      </c>
      <c r="O551" s="35" t="s">
        <v>256</v>
      </c>
      <c r="P551" s="36" t="s">
        <v>257</v>
      </c>
      <c r="Q551" s="37" t="s">
        <v>289</v>
      </c>
      <c r="R551" s="20" t="s">
        <v>290</v>
      </c>
      <c r="S551" s="28">
        <v>796</v>
      </c>
      <c r="T551" s="30" t="s">
        <v>260</v>
      </c>
      <c r="U551" s="38">
        <v>19</v>
      </c>
      <c r="V551" s="39">
        <v>283.5</v>
      </c>
      <c r="W551" s="77">
        <v>5386.5</v>
      </c>
      <c r="X551" s="77">
        <f t="shared" si="21"/>
        <v>6032.880000000001</v>
      </c>
      <c r="Y551" s="26" t="s">
        <v>293</v>
      </c>
      <c r="Z551" s="28">
        <v>2014</v>
      </c>
      <c r="AA551" s="100" t="s">
        <v>762</v>
      </c>
    </row>
    <row r="552" spans="1:27" ht="38.25" outlineLevel="2">
      <c r="A552" s="19" t="s">
        <v>1935</v>
      </c>
      <c r="B552" s="20" t="s">
        <v>26</v>
      </c>
      <c r="C552" s="26" t="s">
        <v>1628</v>
      </c>
      <c r="D552" s="34" t="s">
        <v>1629</v>
      </c>
      <c r="E552" s="34" t="s">
        <v>1630</v>
      </c>
      <c r="F552" s="34" t="s">
        <v>1629</v>
      </c>
      <c r="G552" s="34" t="s">
        <v>1630</v>
      </c>
      <c r="H552" s="20" t="s">
        <v>1936</v>
      </c>
      <c r="I552" s="20" t="s">
        <v>1937</v>
      </c>
      <c r="J552" s="26" t="s">
        <v>53</v>
      </c>
      <c r="K552" s="26">
        <v>45</v>
      </c>
      <c r="L552" s="19">
        <v>230000000</v>
      </c>
      <c r="M552" s="22" t="s">
        <v>27</v>
      </c>
      <c r="N552" s="26" t="s">
        <v>32</v>
      </c>
      <c r="O552" s="35" t="s">
        <v>256</v>
      </c>
      <c r="P552" s="36" t="s">
        <v>257</v>
      </c>
      <c r="Q552" s="37" t="s">
        <v>289</v>
      </c>
      <c r="R552" s="20" t="s">
        <v>290</v>
      </c>
      <c r="S552" s="28">
        <v>796</v>
      </c>
      <c r="T552" s="30" t="s">
        <v>260</v>
      </c>
      <c r="U552" s="38">
        <v>14</v>
      </c>
      <c r="V552" s="39">
        <v>413</v>
      </c>
      <c r="W552" s="77">
        <v>5782</v>
      </c>
      <c r="X552" s="77">
        <f t="shared" si="21"/>
        <v>6475.8400000000011</v>
      </c>
      <c r="Y552" s="26" t="s">
        <v>293</v>
      </c>
      <c r="Z552" s="28">
        <v>2014</v>
      </c>
      <c r="AA552" s="100" t="s">
        <v>762</v>
      </c>
    </row>
    <row r="553" spans="1:27" ht="38.25" outlineLevel="2">
      <c r="A553" s="19" t="s">
        <v>1938</v>
      </c>
      <c r="B553" s="20" t="s">
        <v>26</v>
      </c>
      <c r="C553" s="26" t="s">
        <v>1628</v>
      </c>
      <c r="D553" s="34" t="s">
        <v>1629</v>
      </c>
      <c r="E553" s="34" t="s">
        <v>1630</v>
      </c>
      <c r="F553" s="34" t="s">
        <v>1629</v>
      </c>
      <c r="G553" s="34" t="s">
        <v>1630</v>
      </c>
      <c r="H553" s="20" t="s">
        <v>1939</v>
      </c>
      <c r="I553" s="20" t="s">
        <v>1940</v>
      </c>
      <c r="J553" s="26" t="s">
        <v>53</v>
      </c>
      <c r="K553" s="26">
        <v>45</v>
      </c>
      <c r="L553" s="19">
        <v>230000000</v>
      </c>
      <c r="M553" s="22" t="s">
        <v>27</v>
      </c>
      <c r="N553" s="26" t="s">
        <v>32</v>
      </c>
      <c r="O553" s="35" t="s">
        <v>256</v>
      </c>
      <c r="P553" s="36" t="s">
        <v>257</v>
      </c>
      <c r="Q553" s="37" t="s">
        <v>289</v>
      </c>
      <c r="R553" s="20" t="s">
        <v>290</v>
      </c>
      <c r="S553" s="28">
        <v>796</v>
      </c>
      <c r="T553" s="30" t="s">
        <v>260</v>
      </c>
      <c r="U553" s="38">
        <v>8</v>
      </c>
      <c r="V553" s="39">
        <v>850</v>
      </c>
      <c r="W553" s="77">
        <v>6800</v>
      </c>
      <c r="X553" s="77">
        <f t="shared" si="21"/>
        <v>7616.0000000000009</v>
      </c>
      <c r="Y553" s="26" t="s">
        <v>293</v>
      </c>
      <c r="Z553" s="28">
        <v>2014</v>
      </c>
      <c r="AA553" s="100" t="s">
        <v>762</v>
      </c>
    </row>
    <row r="554" spans="1:27" ht="38.25" outlineLevel="2">
      <c r="A554" s="19" t="s">
        <v>1941</v>
      </c>
      <c r="B554" s="20" t="s">
        <v>26</v>
      </c>
      <c r="C554" s="26" t="s">
        <v>1628</v>
      </c>
      <c r="D554" s="34" t="s">
        <v>1629</v>
      </c>
      <c r="E554" s="34" t="s">
        <v>1630</v>
      </c>
      <c r="F554" s="34" t="s">
        <v>1629</v>
      </c>
      <c r="G554" s="34" t="s">
        <v>1630</v>
      </c>
      <c r="H554" s="20" t="s">
        <v>1942</v>
      </c>
      <c r="I554" s="20" t="s">
        <v>1943</v>
      </c>
      <c r="J554" s="26" t="s">
        <v>53</v>
      </c>
      <c r="K554" s="26">
        <v>45</v>
      </c>
      <c r="L554" s="19">
        <v>230000000</v>
      </c>
      <c r="M554" s="22" t="s">
        <v>27</v>
      </c>
      <c r="N554" s="26" t="s">
        <v>32</v>
      </c>
      <c r="O554" s="35" t="s">
        <v>256</v>
      </c>
      <c r="P554" s="36" t="s">
        <v>257</v>
      </c>
      <c r="Q554" s="37" t="s">
        <v>289</v>
      </c>
      <c r="R554" s="20" t="s">
        <v>290</v>
      </c>
      <c r="S554" s="28">
        <v>796</v>
      </c>
      <c r="T554" s="30" t="s">
        <v>260</v>
      </c>
      <c r="U554" s="38">
        <v>5</v>
      </c>
      <c r="V554" s="39">
        <v>921</v>
      </c>
      <c r="W554" s="77">
        <v>4605</v>
      </c>
      <c r="X554" s="77">
        <f t="shared" si="21"/>
        <v>5157.6000000000004</v>
      </c>
      <c r="Y554" s="26" t="s">
        <v>293</v>
      </c>
      <c r="Z554" s="28">
        <v>2014</v>
      </c>
      <c r="AA554" s="100" t="s">
        <v>762</v>
      </c>
    </row>
    <row r="555" spans="1:27" ht="38.25" outlineLevel="2">
      <c r="A555" s="19" t="s">
        <v>1944</v>
      </c>
      <c r="B555" s="20" t="s">
        <v>26</v>
      </c>
      <c r="C555" s="26" t="s">
        <v>1945</v>
      </c>
      <c r="D555" s="34" t="s">
        <v>1470</v>
      </c>
      <c r="E555" s="34" t="s">
        <v>1470</v>
      </c>
      <c r="F555" s="34" t="s">
        <v>1946</v>
      </c>
      <c r="G555" s="34" t="s">
        <v>1947</v>
      </c>
      <c r="H555" s="20" t="s">
        <v>1948</v>
      </c>
      <c r="I555" s="20" t="s">
        <v>1949</v>
      </c>
      <c r="J555" s="26" t="s">
        <v>53</v>
      </c>
      <c r="K555" s="26">
        <v>45</v>
      </c>
      <c r="L555" s="19">
        <v>230000000</v>
      </c>
      <c r="M555" s="22" t="s">
        <v>27</v>
      </c>
      <c r="N555" s="26" t="s">
        <v>32</v>
      </c>
      <c r="O555" s="35" t="s">
        <v>256</v>
      </c>
      <c r="P555" s="36" t="s">
        <v>257</v>
      </c>
      <c r="Q555" s="37" t="s">
        <v>289</v>
      </c>
      <c r="R555" s="20" t="s">
        <v>290</v>
      </c>
      <c r="S555" s="28">
        <v>796</v>
      </c>
      <c r="T555" s="30" t="s">
        <v>260</v>
      </c>
      <c r="U555" s="38">
        <v>2</v>
      </c>
      <c r="V555" s="39">
        <v>453</v>
      </c>
      <c r="W555" s="77">
        <v>906</v>
      </c>
      <c r="X555" s="77">
        <f t="shared" si="21"/>
        <v>1014.7200000000001</v>
      </c>
      <c r="Y555" s="26" t="s">
        <v>293</v>
      </c>
      <c r="Z555" s="28">
        <v>2014</v>
      </c>
      <c r="AA555" s="100" t="s">
        <v>762</v>
      </c>
    </row>
    <row r="556" spans="1:27" ht="38.25" outlineLevel="2">
      <c r="A556" s="19" t="s">
        <v>1950</v>
      </c>
      <c r="B556" s="20" t="s">
        <v>26</v>
      </c>
      <c r="C556" s="26" t="s">
        <v>1469</v>
      </c>
      <c r="D556" s="34" t="s">
        <v>1470</v>
      </c>
      <c r="E556" s="34" t="s">
        <v>1470</v>
      </c>
      <c r="F556" s="34" t="s">
        <v>1471</v>
      </c>
      <c r="G556" s="34" t="s">
        <v>1472</v>
      </c>
      <c r="H556" s="20" t="s">
        <v>1951</v>
      </c>
      <c r="I556" s="20" t="s">
        <v>1952</v>
      </c>
      <c r="J556" s="26" t="s">
        <v>53</v>
      </c>
      <c r="K556" s="26">
        <v>45</v>
      </c>
      <c r="L556" s="19">
        <v>230000000</v>
      </c>
      <c r="M556" s="22" t="s">
        <v>27</v>
      </c>
      <c r="N556" s="26" t="s">
        <v>32</v>
      </c>
      <c r="O556" s="35" t="s">
        <v>256</v>
      </c>
      <c r="P556" s="36" t="s">
        <v>257</v>
      </c>
      <c r="Q556" s="37" t="s">
        <v>289</v>
      </c>
      <c r="R556" s="20" t="s">
        <v>290</v>
      </c>
      <c r="S556" s="28">
        <v>796</v>
      </c>
      <c r="T556" s="30" t="s">
        <v>260</v>
      </c>
      <c r="U556" s="38">
        <v>2</v>
      </c>
      <c r="V556" s="39">
        <v>595</v>
      </c>
      <c r="W556" s="77">
        <v>1190</v>
      </c>
      <c r="X556" s="77">
        <f t="shared" si="21"/>
        <v>1332.8000000000002</v>
      </c>
      <c r="Y556" s="26" t="s">
        <v>293</v>
      </c>
      <c r="Z556" s="28">
        <v>2014</v>
      </c>
      <c r="AA556" s="100" t="s">
        <v>762</v>
      </c>
    </row>
    <row r="557" spans="1:27" ht="38.25" outlineLevel="2">
      <c r="A557" s="19" t="s">
        <v>1953</v>
      </c>
      <c r="B557" s="20" t="s">
        <v>26</v>
      </c>
      <c r="C557" s="26" t="s">
        <v>1469</v>
      </c>
      <c r="D557" s="34" t="s">
        <v>1470</v>
      </c>
      <c r="E557" s="34" t="s">
        <v>1470</v>
      </c>
      <c r="F557" s="34" t="s">
        <v>1471</v>
      </c>
      <c r="G557" s="34" t="s">
        <v>1472</v>
      </c>
      <c r="H557" s="20" t="s">
        <v>1954</v>
      </c>
      <c r="I557" s="20" t="s">
        <v>1955</v>
      </c>
      <c r="J557" s="26" t="s">
        <v>53</v>
      </c>
      <c r="K557" s="26">
        <v>45</v>
      </c>
      <c r="L557" s="19">
        <v>230000000</v>
      </c>
      <c r="M557" s="22" t="s">
        <v>27</v>
      </c>
      <c r="N557" s="26" t="s">
        <v>32</v>
      </c>
      <c r="O557" s="35" t="s">
        <v>256</v>
      </c>
      <c r="P557" s="36" t="s">
        <v>257</v>
      </c>
      <c r="Q557" s="37" t="s">
        <v>289</v>
      </c>
      <c r="R557" s="20" t="s">
        <v>290</v>
      </c>
      <c r="S557" s="28">
        <v>796</v>
      </c>
      <c r="T557" s="30" t="s">
        <v>260</v>
      </c>
      <c r="U557" s="38">
        <v>23</v>
      </c>
      <c r="V557" s="39">
        <v>326</v>
      </c>
      <c r="W557" s="77">
        <v>7498</v>
      </c>
      <c r="X557" s="77">
        <f t="shared" si="21"/>
        <v>8397.76</v>
      </c>
      <c r="Y557" s="26" t="s">
        <v>293</v>
      </c>
      <c r="Z557" s="28">
        <v>2014</v>
      </c>
      <c r="AA557" s="100" t="s">
        <v>762</v>
      </c>
    </row>
    <row r="558" spans="1:27" ht="38.25" outlineLevel="2">
      <c r="A558" s="19" t="s">
        <v>1956</v>
      </c>
      <c r="B558" s="20" t="s">
        <v>26</v>
      </c>
      <c r="C558" s="26" t="s">
        <v>1469</v>
      </c>
      <c r="D558" s="34" t="s">
        <v>1470</v>
      </c>
      <c r="E558" s="34" t="s">
        <v>1470</v>
      </c>
      <c r="F558" s="34" t="s">
        <v>1471</v>
      </c>
      <c r="G558" s="34" t="s">
        <v>1472</v>
      </c>
      <c r="H558" s="20" t="s">
        <v>1957</v>
      </c>
      <c r="I558" s="20" t="s">
        <v>1958</v>
      </c>
      <c r="J558" s="26" t="s">
        <v>53</v>
      </c>
      <c r="K558" s="26">
        <v>45</v>
      </c>
      <c r="L558" s="19">
        <v>230000000</v>
      </c>
      <c r="M558" s="22" t="s">
        <v>27</v>
      </c>
      <c r="N558" s="26" t="s">
        <v>32</v>
      </c>
      <c r="O558" s="35" t="s">
        <v>256</v>
      </c>
      <c r="P558" s="36" t="s">
        <v>257</v>
      </c>
      <c r="Q558" s="37" t="s">
        <v>289</v>
      </c>
      <c r="R558" s="20" t="s">
        <v>290</v>
      </c>
      <c r="S558" s="28">
        <v>796</v>
      </c>
      <c r="T558" s="30" t="s">
        <v>260</v>
      </c>
      <c r="U558" s="38">
        <v>28</v>
      </c>
      <c r="V558" s="39">
        <v>382</v>
      </c>
      <c r="W558" s="77">
        <v>10696</v>
      </c>
      <c r="X558" s="77">
        <f t="shared" si="21"/>
        <v>11979.52</v>
      </c>
      <c r="Y558" s="26" t="s">
        <v>293</v>
      </c>
      <c r="Z558" s="28">
        <v>2014</v>
      </c>
      <c r="AA558" s="100" t="s">
        <v>762</v>
      </c>
    </row>
    <row r="559" spans="1:27" ht="38.25" outlineLevel="2">
      <c r="A559" s="19" t="s">
        <v>1959</v>
      </c>
      <c r="B559" s="20" t="s">
        <v>26</v>
      </c>
      <c r="C559" s="26" t="s">
        <v>1469</v>
      </c>
      <c r="D559" s="34" t="s">
        <v>1470</v>
      </c>
      <c r="E559" s="34" t="s">
        <v>1470</v>
      </c>
      <c r="F559" s="34" t="s">
        <v>1471</v>
      </c>
      <c r="G559" s="34" t="s">
        <v>1472</v>
      </c>
      <c r="H559" s="20" t="s">
        <v>1960</v>
      </c>
      <c r="I559" s="20" t="s">
        <v>1961</v>
      </c>
      <c r="J559" s="26" t="s">
        <v>53</v>
      </c>
      <c r="K559" s="26">
        <v>45</v>
      </c>
      <c r="L559" s="19">
        <v>230000000</v>
      </c>
      <c r="M559" s="22" t="s">
        <v>27</v>
      </c>
      <c r="N559" s="26" t="s">
        <v>32</v>
      </c>
      <c r="O559" s="35" t="s">
        <v>256</v>
      </c>
      <c r="P559" s="36" t="s">
        <v>257</v>
      </c>
      <c r="Q559" s="37" t="s">
        <v>289</v>
      </c>
      <c r="R559" s="20" t="s">
        <v>290</v>
      </c>
      <c r="S559" s="28">
        <v>796</v>
      </c>
      <c r="T559" s="30" t="s">
        <v>260</v>
      </c>
      <c r="U559" s="38">
        <v>39</v>
      </c>
      <c r="V559" s="39">
        <v>552</v>
      </c>
      <c r="W559" s="77">
        <v>21528</v>
      </c>
      <c r="X559" s="77">
        <f t="shared" si="21"/>
        <v>24111.360000000001</v>
      </c>
      <c r="Y559" s="26" t="s">
        <v>293</v>
      </c>
      <c r="Z559" s="28">
        <v>2014</v>
      </c>
      <c r="AA559" s="100" t="s">
        <v>762</v>
      </c>
    </row>
    <row r="560" spans="1:27" ht="38.25" outlineLevel="2">
      <c r="A560" s="19" t="s">
        <v>1962</v>
      </c>
      <c r="B560" s="20" t="s">
        <v>26</v>
      </c>
      <c r="C560" s="26" t="s">
        <v>1469</v>
      </c>
      <c r="D560" s="34" t="s">
        <v>1470</v>
      </c>
      <c r="E560" s="34" t="s">
        <v>1470</v>
      </c>
      <c r="F560" s="34" t="s">
        <v>1471</v>
      </c>
      <c r="G560" s="34" t="s">
        <v>1472</v>
      </c>
      <c r="H560" s="20" t="s">
        <v>1963</v>
      </c>
      <c r="I560" s="20" t="s">
        <v>1964</v>
      </c>
      <c r="J560" s="26" t="s">
        <v>53</v>
      </c>
      <c r="K560" s="26">
        <v>45</v>
      </c>
      <c r="L560" s="19">
        <v>230000000</v>
      </c>
      <c r="M560" s="22" t="s">
        <v>27</v>
      </c>
      <c r="N560" s="26" t="s">
        <v>32</v>
      </c>
      <c r="O560" s="35" t="s">
        <v>256</v>
      </c>
      <c r="P560" s="36" t="s">
        <v>257</v>
      </c>
      <c r="Q560" s="37" t="s">
        <v>289</v>
      </c>
      <c r="R560" s="20" t="s">
        <v>290</v>
      </c>
      <c r="S560" s="28">
        <v>796</v>
      </c>
      <c r="T560" s="30" t="s">
        <v>260</v>
      </c>
      <c r="U560" s="38">
        <v>16</v>
      </c>
      <c r="V560" s="39">
        <v>836</v>
      </c>
      <c r="W560" s="77">
        <v>13376</v>
      </c>
      <c r="X560" s="77">
        <f t="shared" si="21"/>
        <v>14981.12</v>
      </c>
      <c r="Y560" s="26" t="s">
        <v>293</v>
      </c>
      <c r="Z560" s="28">
        <v>2014</v>
      </c>
      <c r="AA560" s="100" t="s">
        <v>762</v>
      </c>
    </row>
    <row r="561" spans="1:27" ht="38.25" outlineLevel="2">
      <c r="A561" s="19" t="s">
        <v>1965</v>
      </c>
      <c r="B561" s="20" t="s">
        <v>26</v>
      </c>
      <c r="C561" s="26" t="s">
        <v>1966</v>
      </c>
      <c r="D561" s="34" t="s">
        <v>1967</v>
      </c>
      <c r="E561" s="34" t="s">
        <v>1968</v>
      </c>
      <c r="F561" s="34" t="s">
        <v>1969</v>
      </c>
      <c r="G561" s="34" t="s">
        <v>1970</v>
      </c>
      <c r="H561" s="20" t="s">
        <v>1971</v>
      </c>
      <c r="I561" s="20" t="s">
        <v>1972</v>
      </c>
      <c r="J561" s="26" t="s">
        <v>53</v>
      </c>
      <c r="K561" s="26">
        <v>45</v>
      </c>
      <c r="L561" s="19">
        <v>230000000</v>
      </c>
      <c r="M561" s="22" t="s">
        <v>27</v>
      </c>
      <c r="N561" s="26" t="s">
        <v>32</v>
      </c>
      <c r="O561" s="35" t="s">
        <v>256</v>
      </c>
      <c r="P561" s="36" t="s">
        <v>257</v>
      </c>
      <c r="Q561" s="37" t="s">
        <v>289</v>
      </c>
      <c r="R561" s="20" t="s">
        <v>290</v>
      </c>
      <c r="S561" s="28">
        <v>778</v>
      </c>
      <c r="T561" s="30" t="s">
        <v>1554</v>
      </c>
      <c r="U561" s="38">
        <v>3</v>
      </c>
      <c r="V561" s="39">
        <v>2678.57</v>
      </c>
      <c r="W561" s="77">
        <v>8035.7100000000009</v>
      </c>
      <c r="X561" s="77">
        <f t="shared" si="21"/>
        <v>8999.9952000000012</v>
      </c>
      <c r="Y561" s="26" t="s">
        <v>293</v>
      </c>
      <c r="Z561" s="28">
        <v>2014</v>
      </c>
      <c r="AA561" s="100" t="s">
        <v>762</v>
      </c>
    </row>
    <row r="562" spans="1:27" ht="38.25" outlineLevel="2">
      <c r="A562" s="19" t="s">
        <v>1973</v>
      </c>
      <c r="B562" s="20" t="s">
        <v>26</v>
      </c>
      <c r="C562" s="26" t="s">
        <v>1594</v>
      </c>
      <c r="D562" s="34" t="s">
        <v>1595</v>
      </c>
      <c r="E562" s="34" t="s">
        <v>1595</v>
      </c>
      <c r="F562" s="34" t="s">
        <v>1596</v>
      </c>
      <c r="G562" s="34" t="s">
        <v>1597</v>
      </c>
      <c r="H562" s="20" t="s">
        <v>1974</v>
      </c>
      <c r="I562" s="20" t="s">
        <v>1975</v>
      </c>
      <c r="J562" s="26" t="s">
        <v>53</v>
      </c>
      <c r="K562" s="26">
        <v>45</v>
      </c>
      <c r="L562" s="19">
        <v>230000000</v>
      </c>
      <c r="M562" s="22" t="s">
        <v>27</v>
      </c>
      <c r="N562" s="26" t="s">
        <v>32</v>
      </c>
      <c r="O562" s="35" t="s">
        <v>256</v>
      </c>
      <c r="P562" s="36" t="s">
        <v>257</v>
      </c>
      <c r="Q562" s="37" t="s">
        <v>289</v>
      </c>
      <c r="R562" s="20" t="s">
        <v>290</v>
      </c>
      <c r="S562" s="28">
        <v>796</v>
      </c>
      <c r="T562" s="30" t="s">
        <v>260</v>
      </c>
      <c r="U562" s="38">
        <v>26</v>
      </c>
      <c r="V562" s="39">
        <v>1317</v>
      </c>
      <c r="W562" s="77">
        <v>34242</v>
      </c>
      <c r="X562" s="77">
        <f t="shared" si="21"/>
        <v>38351.040000000001</v>
      </c>
      <c r="Y562" s="26" t="s">
        <v>293</v>
      </c>
      <c r="Z562" s="28">
        <v>2014</v>
      </c>
      <c r="AA562" s="100" t="s">
        <v>762</v>
      </c>
    </row>
    <row r="563" spans="1:27" ht="38.25" outlineLevel="2">
      <c r="A563" s="19" t="s">
        <v>1976</v>
      </c>
      <c r="B563" s="20" t="s">
        <v>26</v>
      </c>
      <c r="C563" s="26" t="s">
        <v>1767</v>
      </c>
      <c r="D563" s="34" t="s">
        <v>1595</v>
      </c>
      <c r="E563" s="34" t="s">
        <v>1595</v>
      </c>
      <c r="F563" s="34" t="s">
        <v>1768</v>
      </c>
      <c r="G563" s="34" t="s">
        <v>1769</v>
      </c>
      <c r="H563" s="20" t="s">
        <v>1977</v>
      </c>
      <c r="I563" s="20" t="s">
        <v>1978</v>
      </c>
      <c r="J563" s="26" t="s">
        <v>53</v>
      </c>
      <c r="K563" s="26">
        <v>45</v>
      </c>
      <c r="L563" s="19">
        <v>230000000</v>
      </c>
      <c r="M563" s="22" t="s">
        <v>27</v>
      </c>
      <c r="N563" s="26" t="s">
        <v>32</v>
      </c>
      <c r="O563" s="35" t="s">
        <v>256</v>
      </c>
      <c r="P563" s="36" t="s">
        <v>257</v>
      </c>
      <c r="Q563" s="37" t="s">
        <v>289</v>
      </c>
      <c r="R563" s="20" t="s">
        <v>290</v>
      </c>
      <c r="S563" s="28">
        <v>796</v>
      </c>
      <c r="T563" s="30" t="s">
        <v>260</v>
      </c>
      <c r="U563" s="38">
        <v>9</v>
      </c>
      <c r="V563" s="39">
        <v>708</v>
      </c>
      <c r="W563" s="77">
        <v>6372</v>
      </c>
      <c r="X563" s="77">
        <f t="shared" si="21"/>
        <v>7136.64</v>
      </c>
      <c r="Y563" s="26" t="s">
        <v>293</v>
      </c>
      <c r="Z563" s="28">
        <v>2014</v>
      </c>
      <c r="AA563" s="100" t="s">
        <v>762</v>
      </c>
    </row>
    <row r="564" spans="1:27" ht="38.25" outlineLevel="2">
      <c r="A564" s="19" t="s">
        <v>1979</v>
      </c>
      <c r="B564" s="20" t="s">
        <v>26</v>
      </c>
      <c r="C564" s="26" t="s">
        <v>1767</v>
      </c>
      <c r="D564" s="34" t="s">
        <v>1595</v>
      </c>
      <c r="E564" s="34" t="s">
        <v>1595</v>
      </c>
      <c r="F564" s="34" t="s">
        <v>1768</v>
      </c>
      <c r="G564" s="34" t="s">
        <v>1769</v>
      </c>
      <c r="H564" s="20" t="s">
        <v>1980</v>
      </c>
      <c r="I564" s="20" t="s">
        <v>1684</v>
      </c>
      <c r="J564" s="26" t="s">
        <v>53</v>
      </c>
      <c r="K564" s="26">
        <v>45</v>
      </c>
      <c r="L564" s="19">
        <v>230000000</v>
      </c>
      <c r="M564" s="22" t="s">
        <v>27</v>
      </c>
      <c r="N564" s="26" t="s">
        <v>32</v>
      </c>
      <c r="O564" s="35" t="s">
        <v>256</v>
      </c>
      <c r="P564" s="36" t="s">
        <v>257</v>
      </c>
      <c r="Q564" s="37" t="s">
        <v>289</v>
      </c>
      <c r="R564" s="20" t="s">
        <v>290</v>
      </c>
      <c r="S564" s="28">
        <v>796</v>
      </c>
      <c r="T564" s="30" t="s">
        <v>260</v>
      </c>
      <c r="U564" s="38">
        <v>14</v>
      </c>
      <c r="V564" s="39">
        <v>1063</v>
      </c>
      <c r="W564" s="77">
        <v>14882</v>
      </c>
      <c r="X564" s="77">
        <f t="shared" si="21"/>
        <v>16667.84</v>
      </c>
      <c r="Y564" s="26" t="s">
        <v>293</v>
      </c>
      <c r="Z564" s="28">
        <v>2014</v>
      </c>
      <c r="AA564" s="100" t="s">
        <v>762</v>
      </c>
    </row>
    <row r="565" spans="1:27" ht="38.25" outlineLevel="2">
      <c r="A565" s="19" t="s">
        <v>1981</v>
      </c>
      <c r="B565" s="20" t="s">
        <v>26</v>
      </c>
      <c r="C565" s="26" t="s">
        <v>1726</v>
      </c>
      <c r="D565" s="34" t="s">
        <v>1727</v>
      </c>
      <c r="E565" s="34" t="s">
        <v>1727</v>
      </c>
      <c r="F565" s="34" t="s">
        <v>1728</v>
      </c>
      <c r="G565" s="34" t="s">
        <v>1729</v>
      </c>
      <c r="H565" s="20" t="s">
        <v>1982</v>
      </c>
      <c r="I565" s="20" t="s">
        <v>1982</v>
      </c>
      <c r="J565" s="26" t="s">
        <v>53</v>
      </c>
      <c r="K565" s="26">
        <v>45</v>
      </c>
      <c r="L565" s="19">
        <v>230000000</v>
      </c>
      <c r="M565" s="22" t="s">
        <v>27</v>
      </c>
      <c r="N565" s="26" t="s">
        <v>32</v>
      </c>
      <c r="O565" s="35" t="s">
        <v>256</v>
      </c>
      <c r="P565" s="36" t="s">
        <v>257</v>
      </c>
      <c r="Q565" s="37" t="s">
        <v>289</v>
      </c>
      <c r="R565" s="20" t="s">
        <v>290</v>
      </c>
      <c r="S565" s="28">
        <v>796</v>
      </c>
      <c r="T565" s="30" t="s">
        <v>260</v>
      </c>
      <c r="U565" s="38">
        <v>25</v>
      </c>
      <c r="V565" s="39">
        <v>3107.14</v>
      </c>
      <c r="W565" s="77">
        <v>77678.5</v>
      </c>
      <c r="X565" s="77">
        <f t="shared" si="21"/>
        <v>86999.920000000013</v>
      </c>
      <c r="Y565" s="26" t="s">
        <v>293</v>
      </c>
      <c r="Z565" s="28">
        <v>2014</v>
      </c>
      <c r="AA565" s="100" t="s">
        <v>762</v>
      </c>
    </row>
    <row r="566" spans="1:27" ht="38.25" outlineLevel="2">
      <c r="A566" s="19" t="s">
        <v>1983</v>
      </c>
      <c r="B566" s="20" t="s">
        <v>26</v>
      </c>
      <c r="C566" s="26" t="s">
        <v>1984</v>
      </c>
      <c r="D566" s="34" t="s">
        <v>1477</v>
      </c>
      <c r="E566" s="34" t="s">
        <v>1478</v>
      </c>
      <c r="F566" s="34" t="s">
        <v>1985</v>
      </c>
      <c r="G566" s="34" t="s">
        <v>1986</v>
      </c>
      <c r="H566" s="20" t="s">
        <v>1987</v>
      </c>
      <c r="I566" s="20" t="s">
        <v>1988</v>
      </c>
      <c r="J566" s="26" t="s">
        <v>53</v>
      </c>
      <c r="K566" s="26">
        <v>45</v>
      </c>
      <c r="L566" s="19">
        <v>230000000</v>
      </c>
      <c r="M566" s="22" t="s">
        <v>27</v>
      </c>
      <c r="N566" s="26" t="s">
        <v>32</v>
      </c>
      <c r="O566" s="35" t="s">
        <v>256</v>
      </c>
      <c r="P566" s="36" t="s">
        <v>257</v>
      </c>
      <c r="Q566" s="37" t="s">
        <v>289</v>
      </c>
      <c r="R566" s="20" t="s">
        <v>290</v>
      </c>
      <c r="S566" s="28">
        <v>796</v>
      </c>
      <c r="T566" s="30" t="s">
        <v>260</v>
      </c>
      <c r="U566" s="38">
        <v>23</v>
      </c>
      <c r="V566" s="39">
        <v>510</v>
      </c>
      <c r="W566" s="77">
        <v>11730</v>
      </c>
      <c r="X566" s="77">
        <f t="shared" si="21"/>
        <v>13137.6</v>
      </c>
      <c r="Y566" s="26" t="s">
        <v>293</v>
      </c>
      <c r="Z566" s="28">
        <v>2014</v>
      </c>
      <c r="AA566" s="100" t="s">
        <v>762</v>
      </c>
    </row>
    <row r="567" spans="1:27" ht="51" outlineLevel="2">
      <c r="A567" s="19" t="s">
        <v>1989</v>
      </c>
      <c r="B567" s="20" t="s">
        <v>26</v>
      </c>
      <c r="C567" s="26" t="s">
        <v>1990</v>
      </c>
      <c r="D567" s="34" t="s">
        <v>1991</v>
      </c>
      <c r="E567" s="34" t="s">
        <v>1991</v>
      </c>
      <c r="F567" s="34" t="s">
        <v>1992</v>
      </c>
      <c r="G567" s="34" t="s">
        <v>1993</v>
      </c>
      <c r="H567" s="20" t="s">
        <v>1994</v>
      </c>
      <c r="I567" s="20" t="s">
        <v>1995</v>
      </c>
      <c r="J567" s="26" t="s">
        <v>53</v>
      </c>
      <c r="K567" s="26">
        <v>45</v>
      </c>
      <c r="L567" s="19">
        <v>230000000</v>
      </c>
      <c r="M567" s="22" t="s">
        <v>27</v>
      </c>
      <c r="N567" s="26" t="s">
        <v>32</v>
      </c>
      <c r="O567" s="35" t="s">
        <v>256</v>
      </c>
      <c r="P567" s="36" t="s">
        <v>257</v>
      </c>
      <c r="Q567" s="37" t="s">
        <v>289</v>
      </c>
      <c r="R567" s="20" t="s">
        <v>290</v>
      </c>
      <c r="S567" s="28">
        <v>796</v>
      </c>
      <c r="T567" s="30" t="s">
        <v>260</v>
      </c>
      <c r="U567" s="38">
        <v>3</v>
      </c>
      <c r="V567" s="39">
        <v>2400</v>
      </c>
      <c r="W567" s="77">
        <v>7200</v>
      </c>
      <c r="X567" s="77">
        <f t="shared" si="21"/>
        <v>8064.0000000000009</v>
      </c>
      <c r="Y567" s="26" t="s">
        <v>293</v>
      </c>
      <c r="Z567" s="28">
        <v>2014</v>
      </c>
      <c r="AA567" s="100" t="s">
        <v>762</v>
      </c>
    </row>
    <row r="568" spans="1:27" ht="38.25" outlineLevel="2">
      <c r="A568" s="19" t="s">
        <v>1996</v>
      </c>
      <c r="B568" s="20" t="s">
        <v>26</v>
      </c>
      <c r="C568" s="26" t="s">
        <v>1997</v>
      </c>
      <c r="D568" s="34" t="s">
        <v>1998</v>
      </c>
      <c r="E568" s="34" t="s">
        <v>1999</v>
      </c>
      <c r="F568" s="34" t="s">
        <v>2000</v>
      </c>
      <c r="G568" s="34" t="s">
        <v>2001</v>
      </c>
      <c r="H568" s="20" t="s">
        <v>2002</v>
      </c>
      <c r="I568" s="20" t="s">
        <v>2003</v>
      </c>
      <c r="J568" s="26" t="s">
        <v>53</v>
      </c>
      <c r="K568" s="26">
        <v>45</v>
      </c>
      <c r="L568" s="19">
        <v>230000000</v>
      </c>
      <c r="M568" s="22" t="s">
        <v>27</v>
      </c>
      <c r="N568" s="26" t="s">
        <v>32</v>
      </c>
      <c r="O568" s="35" t="s">
        <v>256</v>
      </c>
      <c r="P568" s="36" t="s">
        <v>257</v>
      </c>
      <c r="Q568" s="37" t="s">
        <v>289</v>
      </c>
      <c r="R568" s="20" t="s">
        <v>290</v>
      </c>
      <c r="S568" s="28">
        <v>796</v>
      </c>
      <c r="T568" s="30" t="s">
        <v>260</v>
      </c>
      <c r="U568" s="38">
        <v>109</v>
      </c>
      <c r="V568" s="39">
        <v>800</v>
      </c>
      <c r="W568" s="77">
        <v>87200</v>
      </c>
      <c r="X568" s="77">
        <f t="shared" si="21"/>
        <v>97664.000000000015</v>
      </c>
      <c r="Y568" s="26" t="s">
        <v>293</v>
      </c>
      <c r="Z568" s="28">
        <v>2014</v>
      </c>
      <c r="AA568" s="100" t="s">
        <v>762</v>
      </c>
    </row>
    <row r="569" spans="1:27" ht="38.25" outlineLevel="2">
      <c r="A569" s="19" t="s">
        <v>2004</v>
      </c>
      <c r="B569" s="20" t="s">
        <v>26</v>
      </c>
      <c r="C569" s="26" t="s">
        <v>2005</v>
      </c>
      <c r="D569" s="34" t="s">
        <v>2006</v>
      </c>
      <c r="E569" s="34"/>
      <c r="F569" s="34" t="s">
        <v>2007</v>
      </c>
      <c r="G569" s="34"/>
      <c r="H569" s="20" t="s">
        <v>2008</v>
      </c>
      <c r="I569" s="20" t="s">
        <v>2009</v>
      </c>
      <c r="J569" s="26" t="s">
        <v>53</v>
      </c>
      <c r="K569" s="26">
        <v>45</v>
      </c>
      <c r="L569" s="19">
        <v>230000000</v>
      </c>
      <c r="M569" s="22" t="s">
        <v>27</v>
      </c>
      <c r="N569" s="26" t="s">
        <v>32</v>
      </c>
      <c r="O569" s="35" t="s">
        <v>256</v>
      </c>
      <c r="P569" s="36" t="s">
        <v>257</v>
      </c>
      <c r="Q569" s="37" t="s">
        <v>289</v>
      </c>
      <c r="R569" s="20" t="s">
        <v>290</v>
      </c>
      <c r="S569" s="28">
        <v>796</v>
      </c>
      <c r="T569" s="30" t="s">
        <v>260</v>
      </c>
      <c r="U569" s="38">
        <v>2</v>
      </c>
      <c r="V569" s="39">
        <v>5357.14</v>
      </c>
      <c r="W569" s="77">
        <v>10714.28</v>
      </c>
      <c r="X569" s="77">
        <f t="shared" si="21"/>
        <v>11999.993600000002</v>
      </c>
      <c r="Y569" s="26" t="s">
        <v>293</v>
      </c>
      <c r="Z569" s="28">
        <v>2014</v>
      </c>
      <c r="AA569" s="100" t="s">
        <v>762</v>
      </c>
    </row>
    <row r="570" spans="1:27" ht="38.25" outlineLevel="2">
      <c r="A570" s="19" t="s">
        <v>2010</v>
      </c>
      <c r="B570" s="20" t="s">
        <v>26</v>
      </c>
      <c r="C570" s="26" t="s">
        <v>2011</v>
      </c>
      <c r="D570" s="34" t="s">
        <v>2012</v>
      </c>
      <c r="E570" s="34" t="s">
        <v>2013</v>
      </c>
      <c r="F570" s="34" t="s">
        <v>2014</v>
      </c>
      <c r="G570" s="34" t="s">
        <v>2015</v>
      </c>
      <c r="H570" s="20" t="s">
        <v>2016</v>
      </c>
      <c r="I570" s="20" t="s">
        <v>2016</v>
      </c>
      <c r="J570" s="26" t="s">
        <v>53</v>
      </c>
      <c r="K570" s="26">
        <v>45</v>
      </c>
      <c r="L570" s="19">
        <v>230000000</v>
      </c>
      <c r="M570" s="22" t="s">
        <v>27</v>
      </c>
      <c r="N570" s="26" t="s">
        <v>32</v>
      </c>
      <c r="O570" s="35" t="s">
        <v>256</v>
      </c>
      <c r="P570" s="36" t="s">
        <v>257</v>
      </c>
      <c r="Q570" s="37" t="s">
        <v>289</v>
      </c>
      <c r="R570" s="20" t="s">
        <v>290</v>
      </c>
      <c r="S570" s="28">
        <v>796</v>
      </c>
      <c r="T570" s="30" t="s">
        <v>260</v>
      </c>
      <c r="U570" s="38">
        <v>35</v>
      </c>
      <c r="V570" s="39">
        <v>1701</v>
      </c>
      <c r="W570" s="77">
        <v>59535</v>
      </c>
      <c r="X570" s="77">
        <f t="shared" si="21"/>
        <v>66679.200000000012</v>
      </c>
      <c r="Y570" s="26" t="s">
        <v>293</v>
      </c>
      <c r="Z570" s="28">
        <v>2014</v>
      </c>
      <c r="AA570" s="100" t="s">
        <v>762</v>
      </c>
    </row>
    <row r="571" spans="1:27" ht="38.25" outlineLevel="2">
      <c r="A571" s="19" t="s">
        <v>2017</v>
      </c>
      <c r="B571" s="20" t="s">
        <v>26</v>
      </c>
      <c r="C571" s="26" t="s">
        <v>2018</v>
      </c>
      <c r="D571" s="34" t="s">
        <v>2019</v>
      </c>
      <c r="E571" s="34" t="s">
        <v>2019</v>
      </c>
      <c r="F571" s="34" t="s">
        <v>2020</v>
      </c>
      <c r="G571" s="34" t="s">
        <v>2021</v>
      </c>
      <c r="H571" s="20" t="s">
        <v>2022</v>
      </c>
      <c r="I571" s="20" t="s">
        <v>2023</v>
      </c>
      <c r="J571" s="26" t="s">
        <v>53</v>
      </c>
      <c r="K571" s="26">
        <v>45</v>
      </c>
      <c r="L571" s="19">
        <v>230000000</v>
      </c>
      <c r="M571" s="22" t="s">
        <v>27</v>
      </c>
      <c r="N571" s="26" t="s">
        <v>32</v>
      </c>
      <c r="O571" s="35" t="s">
        <v>256</v>
      </c>
      <c r="P571" s="36" t="s">
        <v>257</v>
      </c>
      <c r="Q571" s="37" t="s">
        <v>289</v>
      </c>
      <c r="R571" s="20" t="s">
        <v>290</v>
      </c>
      <c r="S571" s="28" t="s">
        <v>760</v>
      </c>
      <c r="T571" s="30" t="s">
        <v>761</v>
      </c>
      <c r="U571" s="38">
        <v>205</v>
      </c>
      <c r="V571" s="39">
        <v>101</v>
      </c>
      <c r="W571" s="77">
        <v>20705</v>
      </c>
      <c r="X571" s="77">
        <f t="shared" si="21"/>
        <v>23189.600000000002</v>
      </c>
      <c r="Y571" s="26" t="s">
        <v>293</v>
      </c>
      <c r="Z571" s="28">
        <v>2014</v>
      </c>
      <c r="AA571" s="100" t="s">
        <v>762</v>
      </c>
    </row>
    <row r="572" spans="1:27" ht="38.25" outlineLevel="2">
      <c r="A572" s="19" t="s">
        <v>2024</v>
      </c>
      <c r="B572" s="20" t="s">
        <v>26</v>
      </c>
      <c r="C572" s="26" t="s">
        <v>2018</v>
      </c>
      <c r="D572" s="34" t="s">
        <v>2019</v>
      </c>
      <c r="E572" s="34" t="s">
        <v>2019</v>
      </c>
      <c r="F572" s="34" t="s">
        <v>2020</v>
      </c>
      <c r="G572" s="34" t="s">
        <v>2021</v>
      </c>
      <c r="H572" s="20" t="s">
        <v>2025</v>
      </c>
      <c r="I572" s="20" t="s">
        <v>2026</v>
      </c>
      <c r="J572" s="26" t="s">
        <v>53</v>
      </c>
      <c r="K572" s="26">
        <v>45</v>
      </c>
      <c r="L572" s="19">
        <v>230000000</v>
      </c>
      <c r="M572" s="22" t="s">
        <v>27</v>
      </c>
      <c r="N572" s="26" t="s">
        <v>32</v>
      </c>
      <c r="O572" s="35" t="s">
        <v>256</v>
      </c>
      <c r="P572" s="36" t="s">
        <v>257</v>
      </c>
      <c r="Q572" s="37" t="s">
        <v>289</v>
      </c>
      <c r="R572" s="20" t="s">
        <v>290</v>
      </c>
      <c r="S572" s="28" t="s">
        <v>760</v>
      </c>
      <c r="T572" s="30" t="s">
        <v>761</v>
      </c>
      <c r="U572" s="38">
        <v>170</v>
      </c>
      <c r="V572" s="39">
        <v>468</v>
      </c>
      <c r="W572" s="77">
        <v>79560</v>
      </c>
      <c r="X572" s="77">
        <f t="shared" si="21"/>
        <v>89107.200000000012</v>
      </c>
      <c r="Y572" s="26" t="s">
        <v>293</v>
      </c>
      <c r="Z572" s="28">
        <v>2014</v>
      </c>
      <c r="AA572" s="100" t="s">
        <v>762</v>
      </c>
    </row>
    <row r="573" spans="1:27" ht="38.25" outlineLevel="2">
      <c r="A573" s="19" t="s">
        <v>2027</v>
      </c>
      <c r="B573" s="20" t="s">
        <v>26</v>
      </c>
      <c r="C573" s="26" t="s">
        <v>1461</v>
      </c>
      <c r="D573" s="34" t="s">
        <v>1462</v>
      </c>
      <c r="E573" s="34" t="s">
        <v>1463</v>
      </c>
      <c r="F573" s="34" t="s">
        <v>1464</v>
      </c>
      <c r="G573" s="34" t="s">
        <v>1465</v>
      </c>
      <c r="H573" s="20" t="s">
        <v>2028</v>
      </c>
      <c r="I573" s="20" t="s">
        <v>2028</v>
      </c>
      <c r="J573" s="26" t="s">
        <v>53</v>
      </c>
      <c r="K573" s="26">
        <v>45</v>
      </c>
      <c r="L573" s="19">
        <v>230000000</v>
      </c>
      <c r="M573" s="22" t="s">
        <v>27</v>
      </c>
      <c r="N573" s="26" t="s">
        <v>32</v>
      </c>
      <c r="O573" s="35" t="s">
        <v>256</v>
      </c>
      <c r="P573" s="36" t="s">
        <v>257</v>
      </c>
      <c r="Q573" s="37" t="s">
        <v>289</v>
      </c>
      <c r="R573" s="20" t="s">
        <v>290</v>
      </c>
      <c r="S573" s="28">
        <v>796</v>
      </c>
      <c r="T573" s="30" t="s">
        <v>260</v>
      </c>
      <c r="U573" s="38">
        <v>2</v>
      </c>
      <c r="V573" s="39">
        <v>79200</v>
      </c>
      <c r="W573" s="77">
        <v>158400</v>
      </c>
      <c r="X573" s="77">
        <f t="shared" si="21"/>
        <v>177408.00000000003</v>
      </c>
      <c r="Y573" s="26" t="s">
        <v>293</v>
      </c>
      <c r="Z573" s="28">
        <v>2014</v>
      </c>
      <c r="AA573" s="100" t="s">
        <v>762</v>
      </c>
    </row>
    <row r="574" spans="1:27" ht="38.25" outlineLevel="2">
      <c r="A574" s="19" t="s">
        <v>2029</v>
      </c>
      <c r="B574" s="20" t="s">
        <v>26</v>
      </c>
      <c r="C574" s="26" t="s">
        <v>2030</v>
      </c>
      <c r="D574" s="34" t="s">
        <v>1317</v>
      </c>
      <c r="E574" s="34" t="s">
        <v>1317</v>
      </c>
      <c r="F574" s="34" t="s">
        <v>1510</v>
      </c>
      <c r="G574" s="34" t="s">
        <v>2031</v>
      </c>
      <c r="H574" s="20" t="s">
        <v>2032</v>
      </c>
      <c r="I574" s="20" t="s">
        <v>2033</v>
      </c>
      <c r="J574" s="26" t="s">
        <v>53</v>
      </c>
      <c r="K574" s="26">
        <v>45</v>
      </c>
      <c r="L574" s="19">
        <v>230000000</v>
      </c>
      <c r="M574" s="22" t="s">
        <v>27</v>
      </c>
      <c r="N574" s="26" t="s">
        <v>32</v>
      </c>
      <c r="O574" s="35" t="s">
        <v>256</v>
      </c>
      <c r="P574" s="36" t="s">
        <v>257</v>
      </c>
      <c r="Q574" s="37" t="s">
        <v>289</v>
      </c>
      <c r="R574" s="20" t="s">
        <v>290</v>
      </c>
      <c r="S574" s="28">
        <v>796</v>
      </c>
      <c r="T574" s="30" t="s">
        <v>260</v>
      </c>
      <c r="U574" s="38">
        <v>4</v>
      </c>
      <c r="V574" s="39">
        <v>28244.639999999999</v>
      </c>
      <c r="W574" s="77">
        <v>112978.56</v>
      </c>
      <c r="X574" s="77">
        <f t="shared" si="21"/>
        <v>126535.9872</v>
      </c>
      <c r="Y574" s="26" t="s">
        <v>293</v>
      </c>
      <c r="Z574" s="28">
        <v>2014</v>
      </c>
      <c r="AA574" s="100" t="s">
        <v>762</v>
      </c>
    </row>
    <row r="575" spans="1:27" ht="38.25" outlineLevel="2">
      <c r="A575" s="19" t="s">
        <v>2034</v>
      </c>
      <c r="B575" s="20" t="s">
        <v>26</v>
      </c>
      <c r="C575" s="26" t="s">
        <v>2035</v>
      </c>
      <c r="D575" s="34" t="s">
        <v>2036</v>
      </c>
      <c r="E575" s="34"/>
      <c r="F575" s="34" t="s">
        <v>2037</v>
      </c>
      <c r="G575" s="34"/>
      <c r="H575" s="20" t="s">
        <v>2038</v>
      </c>
      <c r="I575" s="20" t="s">
        <v>2039</v>
      </c>
      <c r="J575" s="26" t="s">
        <v>53</v>
      </c>
      <c r="K575" s="26">
        <v>45</v>
      </c>
      <c r="L575" s="19">
        <v>230000000</v>
      </c>
      <c r="M575" s="22" t="s">
        <v>27</v>
      </c>
      <c r="N575" s="26" t="s">
        <v>32</v>
      </c>
      <c r="O575" s="35" t="s">
        <v>256</v>
      </c>
      <c r="P575" s="36" t="s">
        <v>257</v>
      </c>
      <c r="Q575" s="37" t="s">
        <v>289</v>
      </c>
      <c r="R575" s="20" t="s">
        <v>290</v>
      </c>
      <c r="S575" s="28">
        <v>796</v>
      </c>
      <c r="T575" s="30" t="s">
        <v>260</v>
      </c>
      <c r="U575" s="38">
        <v>8</v>
      </c>
      <c r="V575" s="39">
        <v>7845.53</v>
      </c>
      <c r="W575" s="77">
        <v>62764.24</v>
      </c>
      <c r="X575" s="77">
        <f t="shared" si="21"/>
        <v>70295.948799999998</v>
      </c>
      <c r="Y575" s="26" t="s">
        <v>293</v>
      </c>
      <c r="Z575" s="28">
        <v>2014</v>
      </c>
      <c r="AA575" s="100" t="s">
        <v>762</v>
      </c>
    </row>
    <row r="576" spans="1:27" ht="38.25" outlineLevel="2">
      <c r="A576" s="19" t="s">
        <v>2040</v>
      </c>
      <c r="B576" s="20" t="s">
        <v>26</v>
      </c>
      <c r="C576" s="26" t="s">
        <v>2041</v>
      </c>
      <c r="D576" s="34" t="s">
        <v>1548</v>
      </c>
      <c r="E576" s="34" t="s">
        <v>1549</v>
      </c>
      <c r="F576" s="34" t="s">
        <v>2042</v>
      </c>
      <c r="G576" s="34" t="s">
        <v>2043</v>
      </c>
      <c r="H576" s="20" t="s">
        <v>2044</v>
      </c>
      <c r="I576" s="20" t="s">
        <v>2045</v>
      </c>
      <c r="J576" s="26" t="s">
        <v>53</v>
      </c>
      <c r="K576" s="26">
        <v>45</v>
      </c>
      <c r="L576" s="19">
        <v>230000000</v>
      </c>
      <c r="M576" s="22" t="s">
        <v>27</v>
      </c>
      <c r="N576" s="26" t="s">
        <v>32</v>
      </c>
      <c r="O576" s="35" t="s">
        <v>256</v>
      </c>
      <c r="P576" s="36" t="s">
        <v>257</v>
      </c>
      <c r="Q576" s="37" t="s">
        <v>289</v>
      </c>
      <c r="R576" s="20" t="s">
        <v>290</v>
      </c>
      <c r="S576" s="28">
        <v>778</v>
      </c>
      <c r="T576" s="30" t="s">
        <v>2046</v>
      </c>
      <c r="U576" s="38">
        <v>32</v>
      </c>
      <c r="V576" s="39">
        <v>708</v>
      </c>
      <c r="W576" s="77">
        <v>22656</v>
      </c>
      <c r="X576" s="77">
        <f t="shared" si="21"/>
        <v>25374.720000000001</v>
      </c>
      <c r="Y576" s="26" t="s">
        <v>293</v>
      </c>
      <c r="Z576" s="28">
        <v>2014</v>
      </c>
      <c r="AA576" s="100" t="s">
        <v>762</v>
      </c>
    </row>
    <row r="577" spans="1:27" ht="38.25" outlineLevel="2">
      <c r="A577" s="19" t="s">
        <v>2047</v>
      </c>
      <c r="B577" s="20" t="s">
        <v>26</v>
      </c>
      <c r="C577" s="26" t="s">
        <v>2048</v>
      </c>
      <c r="D577" s="34" t="s">
        <v>1548</v>
      </c>
      <c r="E577" s="34" t="s">
        <v>1549</v>
      </c>
      <c r="F577" s="34" t="s">
        <v>2049</v>
      </c>
      <c r="G577" s="34" t="s">
        <v>2050</v>
      </c>
      <c r="H577" s="20" t="s">
        <v>2051</v>
      </c>
      <c r="I577" s="20" t="s">
        <v>2052</v>
      </c>
      <c r="J577" s="26" t="s">
        <v>53</v>
      </c>
      <c r="K577" s="26">
        <v>45</v>
      </c>
      <c r="L577" s="19">
        <v>230000000</v>
      </c>
      <c r="M577" s="22" t="s">
        <v>27</v>
      </c>
      <c r="N577" s="26" t="s">
        <v>32</v>
      </c>
      <c r="O577" s="35" t="s">
        <v>256</v>
      </c>
      <c r="P577" s="36" t="s">
        <v>257</v>
      </c>
      <c r="Q577" s="37" t="s">
        <v>289</v>
      </c>
      <c r="R577" s="20" t="s">
        <v>290</v>
      </c>
      <c r="S577" s="28">
        <v>778</v>
      </c>
      <c r="T577" s="30" t="s">
        <v>2046</v>
      </c>
      <c r="U577" s="38">
        <v>9</v>
      </c>
      <c r="V577" s="39">
        <v>923</v>
      </c>
      <c r="W577" s="77">
        <v>8307</v>
      </c>
      <c r="X577" s="77">
        <f t="shared" si="21"/>
        <v>9303.84</v>
      </c>
      <c r="Y577" s="26" t="s">
        <v>293</v>
      </c>
      <c r="Z577" s="28">
        <v>2014</v>
      </c>
      <c r="AA577" s="100" t="s">
        <v>762</v>
      </c>
    </row>
    <row r="578" spans="1:27" ht="38.25" outlineLevel="2">
      <c r="A578" s="19" t="s">
        <v>2053</v>
      </c>
      <c r="B578" s="20" t="s">
        <v>26</v>
      </c>
      <c r="C578" s="26" t="s">
        <v>2054</v>
      </c>
      <c r="D578" s="34" t="s">
        <v>2055</v>
      </c>
      <c r="E578" s="34" t="s">
        <v>2056</v>
      </c>
      <c r="F578" s="34" t="s">
        <v>2057</v>
      </c>
      <c r="G578" s="34" t="s">
        <v>2058</v>
      </c>
      <c r="H578" s="20" t="s">
        <v>2059</v>
      </c>
      <c r="I578" s="20" t="s">
        <v>2060</v>
      </c>
      <c r="J578" s="26" t="s">
        <v>53</v>
      </c>
      <c r="K578" s="26">
        <v>45</v>
      </c>
      <c r="L578" s="19">
        <v>230000000</v>
      </c>
      <c r="M578" s="22" t="s">
        <v>27</v>
      </c>
      <c r="N578" s="26" t="s">
        <v>32</v>
      </c>
      <c r="O578" s="35" t="s">
        <v>256</v>
      </c>
      <c r="P578" s="36" t="s">
        <v>257</v>
      </c>
      <c r="Q578" s="37" t="s">
        <v>289</v>
      </c>
      <c r="R578" s="20" t="s">
        <v>290</v>
      </c>
      <c r="S578" s="28">
        <v>112</v>
      </c>
      <c r="T578" s="30" t="s">
        <v>601</v>
      </c>
      <c r="U578" s="38">
        <v>240</v>
      </c>
      <c r="V578" s="39">
        <v>560</v>
      </c>
      <c r="W578" s="77">
        <v>134400</v>
      </c>
      <c r="X578" s="77">
        <f t="shared" si="21"/>
        <v>150528</v>
      </c>
      <c r="Y578" s="26" t="s">
        <v>293</v>
      </c>
      <c r="Z578" s="28">
        <v>2014</v>
      </c>
      <c r="AA578" s="100" t="s">
        <v>762</v>
      </c>
    </row>
    <row r="579" spans="1:27" ht="38.25" outlineLevel="2">
      <c r="A579" s="19" t="s">
        <v>2061</v>
      </c>
      <c r="B579" s="20" t="s">
        <v>26</v>
      </c>
      <c r="C579" s="26" t="s">
        <v>2062</v>
      </c>
      <c r="D579" s="34" t="s">
        <v>2063</v>
      </c>
      <c r="E579" s="34" t="s">
        <v>2064</v>
      </c>
      <c r="F579" s="34" t="s">
        <v>2065</v>
      </c>
      <c r="G579" s="34" t="s">
        <v>2066</v>
      </c>
      <c r="H579" s="20" t="s">
        <v>2067</v>
      </c>
      <c r="I579" s="20" t="s">
        <v>2068</v>
      </c>
      <c r="J579" s="26" t="s">
        <v>53</v>
      </c>
      <c r="K579" s="26">
        <v>45</v>
      </c>
      <c r="L579" s="19">
        <v>230000000</v>
      </c>
      <c r="M579" s="22" t="s">
        <v>27</v>
      </c>
      <c r="N579" s="26" t="s">
        <v>32</v>
      </c>
      <c r="O579" s="35" t="s">
        <v>256</v>
      </c>
      <c r="P579" s="36" t="s">
        <v>257</v>
      </c>
      <c r="Q579" s="37" t="s">
        <v>289</v>
      </c>
      <c r="R579" s="20" t="s">
        <v>290</v>
      </c>
      <c r="S579" s="28">
        <v>796</v>
      </c>
      <c r="T579" s="30" t="s">
        <v>260</v>
      </c>
      <c r="U579" s="38">
        <v>13</v>
      </c>
      <c r="V579" s="39">
        <v>722</v>
      </c>
      <c r="W579" s="77">
        <v>9386</v>
      </c>
      <c r="X579" s="77">
        <f t="shared" si="21"/>
        <v>10512.320000000002</v>
      </c>
      <c r="Y579" s="26" t="s">
        <v>293</v>
      </c>
      <c r="Z579" s="28">
        <v>2014</v>
      </c>
      <c r="AA579" s="100" t="s">
        <v>762</v>
      </c>
    </row>
    <row r="580" spans="1:27" ht="38.25" outlineLevel="2">
      <c r="A580" s="19" t="s">
        <v>2069</v>
      </c>
      <c r="B580" s="20" t="s">
        <v>26</v>
      </c>
      <c r="C580" s="26" t="s">
        <v>2070</v>
      </c>
      <c r="D580" s="34" t="s">
        <v>2071</v>
      </c>
      <c r="E580" s="34" t="s">
        <v>2071</v>
      </c>
      <c r="F580" s="34" t="s">
        <v>993</v>
      </c>
      <c r="G580" s="34" t="s">
        <v>2072</v>
      </c>
      <c r="H580" s="20" t="s">
        <v>2073</v>
      </c>
      <c r="I580" s="20" t="s">
        <v>2074</v>
      </c>
      <c r="J580" s="26" t="s">
        <v>53</v>
      </c>
      <c r="K580" s="26">
        <v>45</v>
      </c>
      <c r="L580" s="19">
        <v>230000000</v>
      </c>
      <c r="M580" s="22" t="s">
        <v>27</v>
      </c>
      <c r="N580" s="26" t="s">
        <v>32</v>
      </c>
      <c r="O580" s="35" t="s">
        <v>256</v>
      </c>
      <c r="P580" s="36" t="s">
        <v>257</v>
      </c>
      <c r="Q580" s="37" t="s">
        <v>289</v>
      </c>
      <c r="R580" s="20" t="s">
        <v>290</v>
      </c>
      <c r="S580" s="28">
        <v>796</v>
      </c>
      <c r="T580" s="30" t="s">
        <v>260</v>
      </c>
      <c r="U580" s="38">
        <v>10</v>
      </c>
      <c r="V580" s="39">
        <v>13392.85</v>
      </c>
      <c r="W580" s="77">
        <v>133928.5</v>
      </c>
      <c r="X580" s="77">
        <f t="shared" si="21"/>
        <v>149999.92000000001</v>
      </c>
      <c r="Y580" s="26" t="s">
        <v>293</v>
      </c>
      <c r="Z580" s="28">
        <v>2014</v>
      </c>
      <c r="AA580" s="100" t="s">
        <v>762</v>
      </c>
    </row>
    <row r="581" spans="1:27" ht="38.25" outlineLevel="2">
      <c r="A581" s="19" t="s">
        <v>2075</v>
      </c>
      <c r="B581" s="20" t="s">
        <v>26</v>
      </c>
      <c r="C581" s="26" t="s">
        <v>2076</v>
      </c>
      <c r="D581" s="34" t="s">
        <v>2077</v>
      </c>
      <c r="E581" s="34" t="s">
        <v>2078</v>
      </c>
      <c r="F581" s="34" t="s">
        <v>2079</v>
      </c>
      <c r="G581" s="34" t="s">
        <v>2080</v>
      </c>
      <c r="H581" s="20" t="s">
        <v>2081</v>
      </c>
      <c r="I581" s="20" t="s">
        <v>2082</v>
      </c>
      <c r="J581" s="26" t="s">
        <v>53</v>
      </c>
      <c r="K581" s="26">
        <v>45</v>
      </c>
      <c r="L581" s="19">
        <v>230000000</v>
      </c>
      <c r="M581" s="22" t="s">
        <v>27</v>
      </c>
      <c r="N581" s="26" t="s">
        <v>32</v>
      </c>
      <c r="O581" s="35" t="s">
        <v>256</v>
      </c>
      <c r="P581" s="36" t="s">
        <v>257</v>
      </c>
      <c r="Q581" s="37" t="s">
        <v>289</v>
      </c>
      <c r="R581" s="20" t="s">
        <v>290</v>
      </c>
      <c r="S581" s="28">
        <v>796</v>
      </c>
      <c r="T581" s="30" t="s">
        <v>260</v>
      </c>
      <c r="U581" s="38">
        <v>10</v>
      </c>
      <c r="V581" s="39">
        <v>21031.25</v>
      </c>
      <c r="W581" s="77">
        <v>210312.5</v>
      </c>
      <c r="X581" s="77">
        <f t="shared" si="21"/>
        <v>235550.00000000003</v>
      </c>
      <c r="Y581" s="26" t="s">
        <v>293</v>
      </c>
      <c r="Z581" s="28">
        <v>2014</v>
      </c>
      <c r="AA581" s="100" t="s">
        <v>762</v>
      </c>
    </row>
    <row r="582" spans="1:27" ht="38.25" outlineLevel="2">
      <c r="A582" s="19" t="s">
        <v>2083</v>
      </c>
      <c r="B582" s="20" t="s">
        <v>26</v>
      </c>
      <c r="C582" s="26" t="s">
        <v>2084</v>
      </c>
      <c r="D582" s="34" t="s">
        <v>2085</v>
      </c>
      <c r="E582" s="34" t="s">
        <v>2086</v>
      </c>
      <c r="F582" s="34" t="s">
        <v>2087</v>
      </c>
      <c r="G582" s="34" t="s">
        <v>2088</v>
      </c>
      <c r="H582" s="20" t="s">
        <v>2089</v>
      </c>
      <c r="I582" s="20" t="s">
        <v>2090</v>
      </c>
      <c r="J582" s="26" t="s">
        <v>53</v>
      </c>
      <c r="K582" s="26">
        <v>45</v>
      </c>
      <c r="L582" s="19">
        <v>230000000</v>
      </c>
      <c r="M582" s="22" t="s">
        <v>27</v>
      </c>
      <c r="N582" s="26" t="s">
        <v>32</v>
      </c>
      <c r="O582" s="35" t="s">
        <v>256</v>
      </c>
      <c r="P582" s="36" t="s">
        <v>257</v>
      </c>
      <c r="Q582" s="37" t="s">
        <v>289</v>
      </c>
      <c r="R582" s="20" t="s">
        <v>290</v>
      </c>
      <c r="S582" s="28">
        <v>796</v>
      </c>
      <c r="T582" s="30" t="s">
        <v>260</v>
      </c>
      <c r="U582" s="38">
        <v>40</v>
      </c>
      <c r="V582" s="39">
        <v>89.28</v>
      </c>
      <c r="W582" s="77">
        <v>3571.2</v>
      </c>
      <c r="X582" s="77">
        <f t="shared" si="21"/>
        <v>3999.7440000000001</v>
      </c>
      <c r="Y582" s="26" t="s">
        <v>293</v>
      </c>
      <c r="Z582" s="28">
        <v>2014</v>
      </c>
      <c r="AA582" s="100" t="s">
        <v>762</v>
      </c>
    </row>
    <row r="583" spans="1:27" ht="38.25" outlineLevel="2">
      <c r="A583" s="19" t="s">
        <v>2091</v>
      </c>
      <c r="B583" s="20" t="s">
        <v>26</v>
      </c>
      <c r="C583" s="26" t="s">
        <v>2084</v>
      </c>
      <c r="D583" s="34" t="s">
        <v>2085</v>
      </c>
      <c r="E583" s="34" t="s">
        <v>2086</v>
      </c>
      <c r="F583" s="34" t="s">
        <v>2087</v>
      </c>
      <c r="G583" s="34" t="s">
        <v>2088</v>
      </c>
      <c r="H583" s="20" t="s">
        <v>2092</v>
      </c>
      <c r="I583" s="20" t="s">
        <v>2090</v>
      </c>
      <c r="J583" s="26" t="s">
        <v>53</v>
      </c>
      <c r="K583" s="26">
        <v>45</v>
      </c>
      <c r="L583" s="19">
        <v>230000000</v>
      </c>
      <c r="M583" s="22" t="s">
        <v>27</v>
      </c>
      <c r="N583" s="26" t="s">
        <v>32</v>
      </c>
      <c r="O583" s="35" t="s">
        <v>256</v>
      </c>
      <c r="P583" s="36" t="s">
        <v>257</v>
      </c>
      <c r="Q583" s="37" t="s">
        <v>289</v>
      </c>
      <c r="R583" s="20" t="s">
        <v>290</v>
      </c>
      <c r="S583" s="28">
        <v>796</v>
      </c>
      <c r="T583" s="30" t="s">
        <v>260</v>
      </c>
      <c r="U583" s="38">
        <v>1</v>
      </c>
      <c r="V583" s="39">
        <v>91.6</v>
      </c>
      <c r="W583" s="77">
        <v>91.6</v>
      </c>
      <c r="X583" s="77">
        <f t="shared" si="21"/>
        <v>102.592</v>
      </c>
      <c r="Y583" s="26" t="s">
        <v>293</v>
      </c>
      <c r="Z583" s="28">
        <v>2014</v>
      </c>
      <c r="AA583" s="100" t="s">
        <v>762</v>
      </c>
    </row>
    <row r="584" spans="1:27" ht="38.25" outlineLevel="2">
      <c r="A584" s="19" t="s">
        <v>2093</v>
      </c>
      <c r="B584" s="20" t="s">
        <v>26</v>
      </c>
      <c r="C584" s="26" t="s">
        <v>2094</v>
      </c>
      <c r="D584" s="34" t="s">
        <v>2095</v>
      </c>
      <c r="E584" s="34"/>
      <c r="F584" s="34" t="s">
        <v>2096</v>
      </c>
      <c r="G584" s="34"/>
      <c r="H584" s="20" t="s">
        <v>2097</v>
      </c>
      <c r="I584" s="20" t="s">
        <v>2098</v>
      </c>
      <c r="J584" s="26" t="s">
        <v>53</v>
      </c>
      <c r="K584" s="26">
        <v>45</v>
      </c>
      <c r="L584" s="19">
        <v>230000000</v>
      </c>
      <c r="M584" s="22" t="s">
        <v>27</v>
      </c>
      <c r="N584" s="26" t="s">
        <v>32</v>
      </c>
      <c r="O584" s="35" t="s">
        <v>256</v>
      </c>
      <c r="P584" s="36" t="s">
        <v>257</v>
      </c>
      <c r="Q584" s="37" t="s">
        <v>289</v>
      </c>
      <c r="R584" s="20" t="s">
        <v>290</v>
      </c>
      <c r="S584" s="28">
        <v>796</v>
      </c>
      <c r="T584" s="30" t="s">
        <v>260</v>
      </c>
      <c r="U584" s="38">
        <v>24</v>
      </c>
      <c r="V584" s="39">
        <v>56</v>
      </c>
      <c r="W584" s="77">
        <v>1344</v>
      </c>
      <c r="X584" s="77">
        <f t="shared" si="21"/>
        <v>1505.2800000000002</v>
      </c>
      <c r="Y584" s="26" t="s">
        <v>293</v>
      </c>
      <c r="Z584" s="28">
        <v>2014</v>
      </c>
      <c r="AA584" s="100" t="s">
        <v>762</v>
      </c>
    </row>
    <row r="585" spans="1:27" ht="51" outlineLevel="2">
      <c r="A585" s="19" t="s">
        <v>2099</v>
      </c>
      <c r="B585" s="20" t="s">
        <v>26</v>
      </c>
      <c r="C585" s="26" t="s">
        <v>2100</v>
      </c>
      <c r="D585" s="34" t="s">
        <v>2101</v>
      </c>
      <c r="E585" s="34" t="s">
        <v>2102</v>
      </c>
      <c r="F585" s="34" t="s">
        <v>2103</v>
      </c>
      <c r="G585" s="34" t="s">
        <v>2104</v>
      </c>
      <c r="H585" s="20" t="s">
        <v>2105</v>
      </c>
      <c r="I585" s="20" t="s">
        <v>2106</v>
      </c>
      <c r="J585" s="26" t="s">
        <v>53</v>
      </c>
      <c r="K585" s="26">
        <v>45</v>
      </c>
      <c r="L585" s="19">
        <v>230000000</v>
      </c>
      <c r="M585" s="22" t="s">
        <v>27</v>
      </c>
      <c r="N585" s="26" t="s">
        <v>32</v>
      </c>
      <c r="O585" s="35" t="s">
        <v>256</v>
      </c>
      <c r="P585" s="36" t="s">
        <v>257</v>
      </c>
      <c r="Q585" s="37" t="s">
        <v>289</v>
      </c>
      <c r="R585" s="20" t="s">
        <v>290</v>
      </c>
      <c r="S585" s="28">
        <v>112</v>
      </c>
      <c r="T585" s="30" t="s">
        <v>601</v>
      </c>
      <c r="U585" s="38">
        <v>90</v>
      </c>
      <c r="V585" s="39">
        <v>534</v>
      </c>
      <c r="W585" s="77">
        <v>48060</v>
      </c>
      <c r="X585" s="77">
        <f t="shared" si="21"/>
        <v>53827.200000000004</v>
      </c>
      <c r="Y585" s="26" t="s">
        <v>293</v>
      </c>
      <c r="Z585" s="28">
        <v>2014</v>
      </c>
      <c r="AA585" s="100" t="s">
        <v>762</v>
      </c>
    </row>
    <row r="586" spans="1:27" ht="38.25" outlineLevel="2">
      <c r="A586" s="19" t="s">
        <v>2107</v>
      </c>
      <c r="B586" s="20" t="s">
        <v>26</v>
      </c>
      <c r="C586" s="26" t="s">
        <v>2108</v>
      </c>
      <c r="D586" s="34" t="s">
        <v>2109</v>
      </c>
      <c r="E586" s="34" t="s">
        <v>2110</v>
      </c>
      <c r="F586" s="34" t="s">
        <v>2111</v>
      </c>
      <c r="G586" s="34" t="s">
        <v>2112</v>
      </c>
      <c r="H586" s="20" t="s">
        <v>2113</v>
      </c>
      <c r="I586" s="20" t="s">
        <v>2114</v>
      </c>
      <c r="J586" s="26" t="s">
        <v>53</v>
      </c>
      <c r="K586" s="26">
        <v>45</v>
      </c>
      <c r="L586" s="19">
        <v>230000000</v>
      </c>
      <c r="M586" s="22" t="s">
        <v>27</v>
      </c>
      <c r="N586" s="26" t="s">
        <v>32</v>
      </c>
      <c r="O586" s="35" t="s">
        <v>256</v>
      </c>
      <c r="P586" s="36" t="s">
        <v>257</v>
      </c>
      <c r="Q586" s="37" t="s">
        <v>289</v>
      </c>
      <c r="R586" s="20" t="s">
        <v>290</v>
      </c>
      <c r="S586" s="28">
        <v>778</v>
      </c>
      <c r="T586" s="30" t="s">
        <v>2046</v>
      </c>
      <c r="U586" s="38">
        <v>16</v>
      </c>
      <c r="V586" s="39">
        <v>2187.2800000000002</v>
      </c>
      <c r="W586" s="77">
        <v>34996.480000000003</v>
      </c>
      <c r="X586" s="77">
        <f t="shared" si="21"/>
        <v>39196.057600000007</v>
      </c>
      <c r="Y586" s="26" t="s">
        <v>293</v>
      </c>
      <c r="Z586" s="28">
        <v>2014</v>
      </c>
      <c r="AA586" s="100" t="s">
        <v>762</v>
      </c>
    </row>
    <row r="587" spans="1:27" ht="38.25" outlineLevel="2">
      <c r="A587" s="19" t="s">
        <v>2115</v>
      </c>
      <c r="B587" s="20" t="s">
        <v>26</v>
      </c>
      <c r="C587" s="26" t="s">
        <v>2116</v>
      </c>
      <c r="D587" s="34" t="s">
        <v>2117</v>
      </c>
      <c r="E587" s="34" t="s">
        <v>2117</v>
      </c>
      <c r="F587" s="34" t="s">
        <v>2118</v>
      </c>
      <c r="G587" s="34" t="s">
        <v>2119</v>
      </c>
      <c r="H587" s="20" t="s">
        <v>2120</v>
      </c>
      <c r="I587" s="20" t="s">
        <v>2120</v>
      </c>
      <c r="J587" s="26" t="s">
        <v>53</v>
      </c>
      <c r="K587" s="26">
        <v>45</v>
      </c>
      <c r="L587" s="19">
        <v>230000000</v>
      </c>
      <c r="M587" s="22" t="s">
        <v>27</v>
      </c>
      <c r="N587" s="26" t="s">
        <v>32</v>
      </c>
      <c r="O587" s="35" t="s">
        <v>256</v>
      </c>
      <c r="P587" s="36" t="s">
        <v>257</v>
      </c>
      <c r="Q587" s="37" t="s">
        <v>289</v>
      </c>
      <c r="R587" s="20" t="s">
        <v>290</v>
      </c>
      <c r="S587" s="28">
        <v>796</v>
      </c>
      <c r="T587" s="30" t="s">
        <v>260</v>
      </c>
      <c r="U587" s="38">
        <v>23</v>
      </c>
      <c r="V587" s="39">
        <v>9282.8700000000008</v>
      </c>
      <c r="W587" s="77">
        <v>213506.01</v>
      </c>
      <c r="X587" s="77">
        <f t="shared" si="21"/>
        <v>239126.73120000004</v>
      </c>
      <c r="Y587" s="26" t="s">
        <v>293</v>
      </c>
      <c r="Z587" s="28">
        <v>2014</v>
      </c>
      <c r="AA587" s="100" t="s">
        <v>762</v>
      </c>
    </row>
    <row r="588" spans="1:27" ht="38.25" outlineLevel="2">
      <c r="A588" s="19" t="s">
        <v>2121</v>
      </c>
      <c r="B588" s="20" t="s">
        <v>26</v>
      </c>
      <c r="C588" s="26" t="s">
        <v>2122</v>
      </c>
      <c r="D588" s="34" t="s">
        <v>2123</v>
      </c>
      <c r="E588" s="34" t="s">
        <v>2123</v>
      </c>
      <c r="F588" s="34" t="s">
        <v>2124</v>
      </c>
      <c r="G588" s="34" t="s">
        <v>2125</v>
      </c>
      <c r="H588" s="20" t="s">
        <v>2126</v>
      </c>
      <c r="I588" s="20" t="s">
        <v>2127</v>
      </c>
      <c r="J588" s="26" t="s">
        <v>53</v>
      </c>
      <c r="K588" s="26">
        <v>45</v>
      </c>
      <c r="L588" s="19">
        <v>230000000</v>
      </c>
      <c r="M588" s="22" t="s">
        <v>27</v>
      </c>
      <c r="N588" s="26" t="s">
        <v>32</v>
      </c>
      <c r="O588" s="35" t="s">
        <v>256</v>
      </c>
      <c r="P588" s="36" t="s">
        <v>257</v>
      </c>
      <c r="Q588" s="37" t="s">
        <v>289</v>
      </c>
      <c r="R588" s="20" t="s">
        <v>290</v>
      </c>
      <c r="S588" s="28">
        <v>796</v>
      </c>
      <c r="T588" s="30" t="s">
        <v>260</v>
      </c>
      <c r="U588" s="38">
        <v>20</v>
      </c>
      <c r="V588" s="39">
        <v>9382</v>
      </c>
      <c r="W588" s="77">
        <v>187640</v>
      </c>
      <c r="X588" s="77">
        <f t="shared" si="21"/>
        <v>210156.80000000002</v>
      </c>
      <c r="Y588" s="26" t="s">
        <v>293</v>
      </c>
      <c r="Z588" s="28">
        <v>2014</v>
      </c>
      <c r="AA588" s="100" t="s">
        <v>762</v>
      </c>
    </row>
    <row r="589" spans="1:27" ht="38.25" outlineLevel="2">
      <c r="A589" s="19" t="s">
        <v>2128</v>
      </c>
      <c r="B589" s="20" t="s">
        <v>26</v>
      </c>
      <c r="C589" s="26" t="s">
        <v>2129</v>
      </c>
      <c r="D589" s="34" t="s">
        <v>1493</v>
      </c>
      <c r="E589" s="34" t="s">
        <v>2130</v>
      </c>
      <c r="F589" s="34" t="s">
        <v>2131</v>
      </c>
      <c r="G589" s="34" t="s">
        <v>2132</v>
      </c>
      <c r="H589" s="20" t="s">
        <v>2133</v>
      </c>
      <c r="I589" s="20" t="s">
        <v>2134</v>
      </c>
      <c r="J589" s="26" t="s">
        <v>53</v>
      </c>
      <c r="K589" s="26">
        <v>45</v>
      </c>
      <c r="L589" s="19">
        <v>230000000</v>
      </c>
      <c r="M589" s="22" t="s">
        <v>27</v>
      </c>
      <c r="N589" s="26" t="s">
        <v>32</v>
      </c>
      <c r="O589" s="35" t="s">
        <v>256</v>
      </c>
      <c r="P589" s="36" t="s">
        <v>257</v>
      </c>
      <c r="Q589" s="37" t="s">
        <v>289</v>
      </c>
      <c r="R589" s="20" t="s">
        <v>290</v>
      </c>
      <c r="S589" s="28">
        <v>796</v>
      </c>
      <c r="T589" s="30" t="s">
        <v>260</v>
      </c>
      <c r="U589" s="38">
        <v>10</v>
      </c>
      <c r="V589" s="39">
        <v>70000</v>
      </c>
      <c r="W589" s="77">
        <v>700000</v>
      </c>
      <c r="X589" s="77">
        <f t="shared" si="21"/>
        <v>784000.00000000012</v>
      </c>
      <c r="Y589" s="26" t="s">
        <v>293</v>
      </c>
      <c r="Z589" s="28">
        <v>2014</v>
      </c>
      <c r="AA589" s="100" t="s">
        <v>762</v>
      </c>
    </row>
    <row r="590" spans="1:27" ht="38.25" outlineLevel="2">
      <c r="A590" s="19" t="s">
        <v>2135</v>
      </c>
      <c r="B590" s="20" t="s">
        <v>26</v>
      </c>
      <c r="C590" s="26" t="s">
        <v>2136</v>
      </c>
      <c r="D590" s="34" t="s">
        <v>2137</v>
      </c>
      <c r="E590" s="34" t="s">
        <v>2138</v>
      </c>
      <c r="F590" s="34" t="s">
        <v>2139</v>
      </c>
      <c r="G590" s="34" t="s">
        <v>2140</v>
      </c>
      <c r="H590" s="20" t="s">
        <v>2141</v>
      </c>
      <c r="I590" s="20" t="s">
        <v>2142</v>
      </c>
      <c r="J590" s="26" t="s">
        <v>53</v>
      </c>
      <c r="K590" s="26">
        <v>45</v>
      </c>
      <c r="L590" s="19">
        <v>230000000</v>
      </c>
      <c r="M590" s="22" t="s">
        <v>27</v>
      </c>
      <c r="N590" s="26" t="s">
        <v>32</v>
      </c>
      <c r="O590" s="35" t="s">
        <v>256</v>
      </c>
      <c r="P590" s="36" t="s">
        <v>257</v>
      </c>
      <c r="Q590" s="37" t="s">
        <v>289</v>
      </c>
      <c r="R590" s="20" t="s">
        <v>290</v>
      </c>
      <c r="S590" s="28">
        <v>839</v>
      </c>
      <c r="T590" s="30" t="s">
        <v>340</v>
      </c>
      <c r="U590" s="38">
        <v>4</v>
      </c>
      <c r="V590" s="39">
        <v>178571.42</v>
      </c>
      <c r="W590" s="77">
        <v>714285.68</v>
      </c>
      <c r="X590" s="77">
        <f t="shared" si="21"/>
        <v>799999.96160000016</v>
      </c>
      <c r="Y590" s="26" t="s">
        <v>293</v>
      </c>
      <c r="Z590" s="28">
        <v>2014</v>
      </c>
      <c r="AA590" s="100" t="s">
        <v>762</v>
      </c>
    </row>
    <row r="591" spans="1:27" ht="38.25" outlineLevel="2">
      <c r="A591" s="19" t="s">
        <v>2143</v>
      </c>
      <c r="B591" s="20" t="s">
        <v>26</v>
      </c>
      <c r="C591" s="26" t="s">
        <v>2136</v>
      </c>
      <c r="D591" s="34" t="s">
        <v>2137</v>
      </c>
      <c r="E591" s="34" t="s">
        <v>2138</v>
      </c>
      <c r="F591" s="34" t="s">
        <v>2139</v>
      </c>
      <c r="G591" s="34" t="s">
        <v>2140</v>
      </c>
      <c r="H591" s="20" t="s">
        <v>2144</v>
      </c>
      <c r="I591" s="20" t="s">
        <v>2145</v>
      </c>
      <c r="J591" s="26" t="s">
        <v>53</v>
      </c>
      <c r="K591" s="26">
        <v>45</v>
      </c>
      <c r="L591" s="19">
        <v>230000000</v>
      </c>
      <c r="M591" s="22" t="s">
        <v>27</v>
      </c>
      <c r="N591" s="26" t="s">
        <v>32</v>
      </c>
      <c r="O591" s="35" t="s">
        <v>256</v>
      </c>
      <c r="P591" s="36" t="s">
        <v>257</v>
      </c>
      <c r="Q591" s="37" t="s">
        <v>289</v>
      </c>
      <c r="R591" s="20" t="s">
        <v>290</v>
      </c>
      <c r="S591" s="28">
        <v>839</v>
      </c>
      <c r="T591" s="30" t="s">
        <v>340</v>
      </c>
      <c r="U591" s="38">
        <v>2</v>
      </c>
      <c r="V591" s="39">
        <v>250000</v>
      </c>
      <c r="W591" s="77">
        <v>500000</v>
      </c>
      <c r="X591" s="77">
        <f t="shared" si="21"/>
        <v>560000</v>
      </c>
      <c r="Y591" s="26" t="s">
        <v>293</v>
      </c>
      <c r="Z591" s="28">
        <v>2014</v>
      </c>
      <c r="AA591" s="100" t="s">
        <v>762</v>
      </c>
    </row>
    <row r="592" spans="1:27" ht="38.25" outlineLevel="2">
      <c r="A592" s="19" t="s">
        <v>2146</v>
      </c>
      <c r="B592" s="20" t="s">
        <v>26</v>
      </c>
      <c r="C592" s="26" t="s">
        <v>2147</v>
      </c>
      <c r="D592" s="34" t="s">
        <v>2148</v>
      </c>
      <c r="E592" s="34" t="s">
        <v>2148</v>
      </c>
      <c r="F592" s="34" t="s">
        <v>2149</v>
      </c>
      <c r="G592" s="34" t="s">
        <v>2150</v>
      </c>
      <c r="H592" s="20" t="s">
        <v>2151</v>
      </c>
      <c r="I592" s="20" t="s">
        <v>2152</v>
      </c>
      <c r="J592" s="26" t="s">
        <v>34</v>
      </c>
      <c r="K592" s="26">
        <v>45</v>
      </c>
      <c r="L592" s="19">
        <v>230000000</v>
      </c>
      <c r="M592" s="22" t="s">
        <v>27</v>
      </c>
      <c r="N592" s="26" t="s">
        <v>32</v>
      </c>
      <c r="O592" s="35" t="s">
        <v>256</v>
      </c>
      <c r="P592" s="36" t="s">
        <v>257</v>
      </c>
      <c r="Q592" s="37" t="s">
        <v>289</v>
      </c>
      <c r="R592" s="20" t="s">
        <v>290</v>
      </c>
      <c r="S592" s="28">
        <v>796</v>
      </c>
      <c r="T592" s="30" t="s">
        <v>260</v>
      </c>
      <c r="U592" s="38">
        <v>9</v>
      </c>
      <c r="V592" s="39">
        <v>1100000</v>
      </c>
      <c r="W592" s="77">
        <v>9900000</v>
      </c>
      <c r="X592" s="77">
        <f t="shared" si="21"/>
        <v>11088000.000000002</v>
      </c>
      <c r="Y592" s="26" t="s">
        <v>293</v>
      </c>
      <c r="Z592" s="28">
        <v>2014</v>
      </c>
      <c r="AA592" s="100" t="s">
        <v>2153</v>
      </c>
    </row>
    <row r="593" spans="1:27" ht="38.25" outlineLevel="2">
      <c r="A593" s="19" t="s">
        <v>2154</v>
      </c>
      <c r="B593" s="20" t="s">
        <v>26</v>
      </c>
      <c r="C593" s="26" t="s">
        <v>2155</v>
      </c>
      <c r="D593" s="34" t="s">
        <v>978</v>
      </c>
      <c r="E593" s="34" t="s">
        <v>979</v>
      </c>
      <c r="F593" s="34" t="s">
        <v>993</v>
      </c>
      <c r="G593" s="34" t="s">
        <v>2156</v>
      </c>
      <c r="H593" s="20" t="s">
        <v>2157</v>
      </c>
      <c r="I593" s="20" t="s">
        <v>2158</v>
      </c>
      <c r="J593" s="26" t="s">
        <v>53</v>
      </c>
      <c r="K593" s="26">
        <v>45</v>
      </c>
      <c r="L593" s="19">
        <v>230000000</v>
      </c>
      <c r="M593" s="22" t="s">
        <v>27</v>
      </c>
      <c r="N593" s="26" t="s">
        <v>32</v>
      </c>
      <c r="O593" s="35" t="s">
        <v>256</v>
      </c>
      <c r="P593" s="36" t="s">
        <v>257</v>
      </c>
      <c r="Q593" s="37" t="s">
        <v>289</v>
      </c>
      <c r="R593" s="20" t="s">
        <v>290</v>
      </c>
      <c r="S593" s="28">
        <v>796</v>
      </c>
      <c r="T593" s="30" t="s">
        <v>260</v>
      </c>
      <c r="U593" s="38">
        <v>5</v>
      </c>
      <c r="V593" s="39">
        <v>2414.86</v>
      </c>
      <c r="W593" s="77">
        <v>12074.300000000001</v>
      </c>
      <c r="X593" s="77">
        <f t="shared" si="21"/>
        <v>13523.216000000002</v>
      </c>
      <c r="Y593" s="26" t="s">
        <v>293</v>
      </c>
      <c r="Z593" s="28">
        <v>2014</v>
      </c>
      <c r="AA593" s="100" t="s">
        <v>762</v>
      </c>
    </row>
    <row r="594" spans="1:27" ht="38.25" outlineLevel="2">
      <c r="A594" s="19" t="s">
        <v>2159</v>
      </c>
      <c r="B594" s="20" t="s">
        <v>26</v>
      </c>
      <c r="C594" s="26" t="s">
        <v>2160</v>
      </c>
      <c r="D594" s="34" t="s">
        <v>2161</v>
      </c>
      <c r="E594" s="34" t="s">
        <v>2162</v>
      </c>
      <c r="F594" s="34" t="s">
        <v>2163</v>
      </c>
      <c r="G594" s="34" t="s">
        <v>2164</v>
      </c>
      <c r="H594" s="20" t="s">
        <v>2165</v>
      </c>
      <c r="I594" s="20" t="s">
        <v>2166</v>
      </c>
      <c r="J594" s="26" t="s">
        <v>34</v>
      </c>
      <c r="K594" s="26">
        <v>45</v>
      </c>
      <c r="L594" s="19">
        <v>230000000</v>
      </c>
      <c r="M594" s="22" t="s">
        <v>27</v>
      </c>
      <c r="N594" s="26" t="s">
        <v>32</v>
      </c>
      <c r="O594" s="35" t="s">
        <v>256</v>
      </c>
      <c r="P594" s="36" t="s">
        <v>257</v>
      </c>
      <c r="Q594" s="37" t="s">
        <v>289</v>
      </c>
      <c r="R594" s="20" t="s">
        <v>290</v>
      </c>
      <c r="S594" s="28">
        <v>796</v>
      </c>
      <c r="T594" s="30" t="s">
        <v>260</v>
      </c>
      <c r="U594" s="38">
        <v>15</v>
      </c>
      <c r="V594" s="39">
        <v>210440</v>
      </c>
      <c r="W594" s="77">
        <v>3156600</v>
      </c>
      <c r="X594" s="77">
        <f t="shared" si="21"/>
        <v>3535392.0000000005</v>
      </c>
      <c r="Y594" s="26" t="s">
        <v>293</v>
      </c>
      <c r="Z594" s="28">
        <v>2014</v>
      </c>
      <c r="AA594" s="100" t="s">
        <v>762</v>
      </c>
    </row>
    <row r="595" spans="1:27" ht="38.25" outlineLevel="2">
      <c r="A595" s="19" t="s">
        <v>2167</v>
      </c>
      <c r="B595" s="20" t="s">
        <v>26</v>
      </c>
      <c r="C595" s="26" t="s">
        <v>2168</v>
      </c>
      <c r="D595" s="34" t="s">
        <v>2169</v>
      </c>
      <c r="E595" s="34"/>
      <c r="F595" s="34" t="s">
        <v>2170</v>
      </c>
      <c r="G595" s="34"/>
      <c r="H595" s="20" t="s">
        <v>2171</v>
      </c>
      <c r="I595" s="20" t="s">
        <v>2171</v>
      </c>
      <c r="J595" s="26" t="s">
        <v>34</v>
      </c>
      <c r="K595" s="26">
        <v>45</v>
      </c>
      <c r="L595" s="19">
        <v>230000000</v>
      </c>
      <c r="M595" s="22" t="s">
        <v>27</v>
      </c>
      <c r="N595" s="26" t="s">
        <v>32</v>
      </c>
      <c r="O595" s="35" t="s">
        <v>256</v>
      </c>
      <c r="P595" s="36" t="s">
        <v>257</v>
      </c>
      <c r="Q595" s="37" t="s">
        <v>289</v>
      </c>
      <c r="R595" s="20" t="s">
        <v>290</v>
      </c>
      <c r="S595" s="28">
        <v>839</v>
      </c>
      <c r="T595" s="30" t="s">
        <v>340</v>
      </c>
      <c r="U595" s="38">
        <v>4</v>
      </c>
      <c r="V595" s="39">
        <v>1174461.53</v>
      </c>
      <c r="W595" s="77">
        <v>4697846.12</v>
      </c>
      <c r="X595" s="77">
        <f t="shared" si="21"/>
        <v>5261587.6544000003</v>
      </c>
      <c r="Y595" s="26" t="s">
        <v>293</v>
      </c>
      <c r="Z595" s="28">
        <v>2014</v>
      </c>
      <c r="AA595" s="100" t="s">
        <v>2172</v>
      </c>
    </row>
    <row r="596" spans="1:27" ht="38.25" outlineLevel="2">
      <c r="A596" s="19" t="s">
        <v>2173</v>
      </c>
      <c r="B596" s="20" t="s">
        <v>26</v>
      </c>
      <c r="C596" s="26" t="s">
        <v>2174</v>
      </c>
      <c r="D596" s="34" t="s">
        <v>2175</v>
      </c>
      <c r="E596" s="34" t="s">
        <v>2176</v>
      </c>
      <c r="F596" s="34" t="s">
        <v>2177</v>
      </c>
      <c r="G596" s="34"/>
      <c r="H596" s="20" t="s">
        <v>2178</v>
      </c>
      <c r="I596" s="20" t="s">
        <v>2179</v>
      </c>
      <c r="J596" s="26" t="s">
        <v>53</v>
      </c>
      <c r="K596" s="26">
        <v>45</v>
      </c>
      <c r="L596" s="19">
        <v>230000000</v>
      </c>
      <c r="M596" s="22" t="s">
        <v>27</v>
      </c>
      <c r="N596" s="26" t="s">
        <v>32</v>
      </c>
      <c r="O596" s="35" t="s">
        <v>256</v>
      </c>
      <c r="P596" s="36" t="s">
        <v>257</v>
      </c>
      <c r="Q596" s="37" t="s">
        <v>289</v>
      </c>
      <c r="R596" s="20" t="s">
        <v>290</v>
      </c>
      <c r="S596" s="28">
        <v>796</v>
      </c>
      <c r="T596" s="30" t="s">
        <v>260</v>
      </c>
      <c r="U596" s="38">
        <v>2</v>
      </c>
      <c r="V596" s="39">
        <v>357000</v>
      </c>
      <c r="W596" s="77">
        <v>714000</v>
      </c>
      <c r="X596" s="77">
        <f t="shared" si="21"/>
        <v>799680.00000000012</v>
      </c>
      <c r="Y596" s="26" t="s">
        <v>293</v>
      </c>
      <c r="Z596" s="28">
        <v>2014</v>
      </c>
      <c r="AA596" s="100" t="s">
        <v>762</v>
      </c>
    </row>
    <row r="597" spans="1:27" ht="38.25" outlineLevel="2">
      <c r="A597" s="19" t="s">
        <v>2180</v>
      </c>
      <c r="B597" s="20" t="s">
        <v>26</v>
      </c>
      <c r="C597" s="26" t="s">
        <v>2181</v>
      </c>
      <c r="D597" s="34" t="s">
        <v>2182</v>
      </c>
      <c r="E597" s="34" t="s">
        <v>2183</v>
      </c>
      <c r="F597" s="34" t="s">
        <v>2184</v>
      </c>
      <c r="G597" s="34" t="s">
        <v>2185</v>
      </c>
      <c r="H597" s="20" t="s">
        <v>2186</v>
      </c>
      <c r="I597" s="20" t="s">
        <v>2187</v>
      </c>
      <c r="J597" s="26" t="s">
        <v>53</v>
      </c>
      <c r="K597" s="26">
        <v>45</v>
      </c>
      <c r="L597" s="19">
        <v>230000000</v>
      </c>
      <c r="M597" s="22" t="s">
        <v>27</v>
      </c>
      <c r="N597" s="26" t="s">
        <v>32</v>
      </c>
      <c r="O597" s="35" t="s">
        <v>256</v>
      </c>
      <c r="P597" s="36" t="s">
        <v>257</v>
      </c>
      <c r="Q597" s="37" t="s">
        <v>289</v>
      </c>
      <c r="R597" s="20" t="s">
        <v>290</v>
      </c>
      <c r="S597" s="28">
        <v>796</v>
      </c>
      <c r="T597" s="30" t="s">
        <v>260</v>
      </c>
      <c r="U597" s="38">
        <v>1</v>
      </c>
      <c r="V597" s="39">
        <v>19541.96</v>
      </c>
      <c r="W597" s="77">
        <v>19541.96</v>
      </c>
      <c r="X597" s="77">
        <f t="shared" si="21"/>
        <v>21886.995200000001</v>
      </c>
      <c r="Y597" s="26" t="s">
        <v>293</v>
      </c>
      <c r="Z597" s="28">
        <v>2014</v>
      </c>
      <c r="AA597" s="100" t="s">
        <v>762</v>
      </c>
    </row>
    <row r="598" spans="1:27" ht="38.25" outlineLevel="2">
      <c r="A598" s="19" t="s">
        <v>2188</v>
      </c>
      <c r="B598" s="20" t="s">
        <v>26</v>
      </c>
      <c r="C598" s="26" t="s">
        <v>2181</v>
      </c>
      <c r="D598" s="34" t="s">
        <v>2182</v>
      </c>
      <c r="E598" s="34" t="s">
        <v>2183</v>
      </c>
      <c r="F598" s="34" t="s">
        <v>2184</v>
      </c>
      <c r="G598" s="34" t="s">
        <v>2185</v>
      </c>
      <c r="H598" s="20" t="s">
        <v>2189</v>
      </c>
      <c r="I598" s="20" t="s">
        <v>2190</v>
      </c>
      <c r="J598" s="26" t="s">
        <v>53</v>
      </c>
      <c r="K598" s="26">
        <v>45</v>
      </c>
      <c r="L598" s="19">
        <v>230000000</v>
      </c>
      <c r="M598" s="22" t="s">
        <v>27</v>
      </c>
      <c r="N598" s="26" t="s">
        <v>32</v>
      </c>
      <c r="O598" s="35" t="s">
        <v>256</v>
      </c>
      <c r="P598" s="36" t="s">
        <v>257</v>
      </c>
      <c r="Q598" s="37" t="s">
        <v>289</v>
      </c>
      <c r="R598" s="20" t="s">
        <v>290</v>
      </c>
      <c r="S598" s="28">
        <v>796</v>
      </c>
      <c r="T598" s="30" t="s">
        <v>260</v>
      </c>
      <c r="U598" s="38">
        <v>14</v>
      </c>
      <c r="V598" s="39">
        <v>1955.35</v>
      </c>
      <c r="W598" s="77">
        <v>27374.899999999998</v>
      </c>
      <c r="X598" s="77">
        <f t="shared" si="21"/>
        <v>30659.887999999999</v>
      </c>
      <c r="Y598" s="26" t="s">
        <v>293</v>
      </c>
      <c r="Z598" s="28">
        <v>2014</v>
      </c>
      <c r="AA598" s="100" t="s">
        <v>762</v>
      </c>
    </row>
    <row r="599" spans="1:27" ht="38.25" outlineLevel="2">
      <c r="A599" s="19" t="s">
        <v>2191</v>
      </c>
      <c r="B599" s="20" t="s">
        <v>26</v>
      </c>
      <c r="C599" s="26" t="s">
        <v>2192</v>
      </c>
      <c r="D599" s="34" t="s">
        <v>2175</v>
      </c>
      <c r="E599" s="34" t="s">
        <v>2193</v>
      </c>
      <c r="F599" s="34" t="s">
        <v>2194</v>
      </c>
      <c r="G599" s="34" t="s">
        <v>2195</v>
      </c>
      <c r="H599" s="20" t="s">
        <v>2196</v>
      </c>
      <c r="I599" s="20" t="s">
        <v>2197</v>
      </c>
      <c r="J599" s="26" t="s">
        <v>53</v>
      </c>
      <c r="K599" s="26">
        <v>45</v>
      </c>
      <c r="L599" s="19">
        <v>230000000</v>
      </c>
      <c r="M599" s="22" t="s">
        <v>27</v>
      </c>
      <c r="N599" s="26" t="s">
        <v>32</v>
      </c>
      <c r="O599" s="35" t="s">
        <v>256</v>
      </c>
      <c r="P599" s="36" t="s">
        <v>257</v>
      </c>
      <c r="Q599" s="37" t="s">
        <v>289</v>
      </c>
      <c r="R599" s="20" t="s">
        <v>290</v>
      </c>
      <c r="S599" s="28">
        <v>796</v>
      </c>
      <c r="T599" s="30" t="s">
        <v>260</v>
      </c>
      <c r="U599" s="38">
        <v>6</v>
      </c>
      <c r="V599" s="39">
        <v>44642.85</v>
      </c>
      <c r="W599" s="77">
        <v>267857.09999999998</v>
      </c>
      <c r="X599" s="77">
        <f t="shared" ref="X599:X638" si="22">W599*1.12</f>
        <v>299999.95199999999</v>
      </c>
      <c r="Y599" s="26" t="s">
        <v>293</v>
      </c>
      <c r="Z599" s="28">
        <v>2014</v>
      </c>
      <c r="AA599" s="100" t="s">
        <v>762</v>
      </c>
    </row>
    <row r="600" spans="1:27" ht="38.25" outlineLevel="2">
      <c r="A600" s="19" t="s">
        <v>2198</v>
      </c>
      <c r="B600" s="20" t="s">
        <v>26</v>
      </c>
      <c r="C600" s="26" t="s">
        <v>2199</v>
      </c>
      <c r="D600" s="34" t="s">
        <v>2200</v>
      </c>
      <c r="E600" s="34" t="s">
        <v>2201</v>
      </c>
      <c r="F600" s="34" t="s">
        <v>2202</v>
      </c>
      <c r="G600" s="34" t="s">
        <v>2203</v>
      </c>
      <c r="H600" s="20" t="s">
        <v>2204</v>
      </c>
      <c r="I600" s="20" t="s">
        <v>2205</v>
      </c>
      <c r="J600" s="26" t="s">
        <v>53</v>
      </c>
      <c r="K600" s="26">
        <v>45</v>
      </c>
      <c r="L600" s="19">
        <v>230000000</v>
      </c>
      <c r="M600" s="22" t="s">
        <v>27</v>
      </c>
      <c r="N600" s="26" t="s">
        <v>32</v>
      </c>
      <c r="O600" s="35" t="s">
        <v>256</v>
      </c>
      <c r="P600" s="36" t="s">
        <v>257</v>
      </c>
      <c r="Q600" s="37" t="s">
        <v>289</v>
      </c>
      <c r="R600" s="20" t="s">
        <v>290</v>
      </c>
      <c r="S600" s="28">
        <v>796</v>
      </c>
      <c r="T600" s="30" t="s">
        <v>260</v>
      </c>
      <c r="U600" s="38">
        <v>4</v>
      </c>
      <c r="V600" s="39">
        <v>15300</v>
      </c>
      <c r="W600" s="77">
        <v>61200</v>
      </c>
      <c r="X600" s="77">
        <f t="shared" si="22"/>
        <v>68544</v>
      </c>
      <c r="Y600" s="26" t="s">
        <v>293</v>
      </c>
      <c r="Z600" s="28">
        <v>2014</v>
      </c>
      <c r="AA600" s="100" t="s">
        <v>762</v>
      </c>
    </row>
    <row r="601" spans="1:27" ht="38.25" outlineLevel="2">
      <c r="A601" s="19" t="s">
        <v>2206</v>
      </c>
      <c r="B601" s="20" t="s">
        <v>26</v>
      </c>
      <c r="C601" s="26" t="s">
        <v>2207</v>
      </c>
      <c r="D601" s="34" t="s">
        <v>2208</v>
      </c>
      <c r="E601" s="34" t="s">
        <v>2209</v>
      </c>
      <c r="F601" s="34" t="s">
        <v>2210</v>
      </c>
      <c r="G601" s="34" t="s">
        <v>2211</v>
      </c>
      <c r="H601" s="20" t="s">
        <v>2212</v>
      </c>
      <c r="I601" s="20" t="s">
        <v>2213</v>
      </c>
      <c r="J601" s="26" t="s">
        <v>53</v>
      </c>
      <c r="K601" s="26">
        <v>45</v>
      </c>
      <c r="L601" s="19">
        <v>230000000</v>
      </c>
      <c r="M601" s="22" t="s">
        <v>27</v>
      </c>
      <c r="N601" s="26" t="s">
        <v>32</v>
      </c>
      <c r="O601" s="35" t="s">
        <v>256</v>
      </c>
      <c r="P601" s="36" t="s">
        <v>257</v>
      </c>
      <c r="Q601" s="37" t="s">
        <v>289</v>
      </c>
      <c r="R601" s="20" t="s">
        <v>290</v>
      </c>
      <c r="S601" s="28">
        <v>796</v>
      </c>
      <c r="T601" s="30" t="s">
        <v>260</v>
      </c>
      <c r="U601" s="38">
        <v>60</v>
      </c>
      <c r="V601" s="39">
        <v>3570</v>
      </c>
      <c r="W601" s="77">
        <v>214200</v>
      </c>
      <c r="X601" s="77">
        <f t="shared" si="22"/>
        <v>239904.00000000003</v>
      </c>
      <c r="Y601" s="26" t="s">
        <v>293</v>
      </c>
      <c r="Z601" s="28">
        <v>2014</v>
      </c>
      <c r="AA601" s="100" t="s">
        <v>762</v>
      </c>
    </row>
    <row r="602" spans="1:27" ht="38.25" outlineLevel="2">
      <c r="A602" s="19" t="s">
        <v>2214</v>
      </c>
      <c r="B602" s="20" t="s">
        <v>26</v>
      </c>
      <c r="C602" s="26" t="s">
        <v>2207</v>
      </c>
      <c r="D602" s="34" t="s">
        <v>2208</v>
      </c>
      <c r="E602" s="34" t="s">
        <v>2209</v>
      </c>
      <c r="F602" s="34" t="s">
        <v>2210</v>
      </c>
      <c r="G602" s="34" t="s">
        <v>2211</v>
      </c>
      <c r="H602" s="20" t="s">
        <v>2215</v>
      </c>
      <c r="I602" s="20" t="s">
        <v>2216</v>
      </c>
      <c r="J602" s="26" t="s">
        <v>53</v>
      </c>
      <c r="K602" s="26">
        <v>45</v>
      </c>
      <c r="L602" s="19">
        <v>230000000</v>
      </c>
      <c r="M602" s="22" t="s">
        <v>27</v>
      </c>
      <c r="N602" s="26" t="s">
        <v>32</v>
      </c>
      <c r="O602" s="35" t="s">
        <v>256</v>
      </c>
      <c r="P602" s="36" t="s">
        <v>257</v>
      </c>
      <c r="Q602" s="37" t="s">
        <v>289</v>
      </c>
      <c r="R602" s="20" t="s">
        <v>290</v>
      </c>
      <c r="S602" s="28">
        <v>796</v>
      </c>
      <c r="T602" s="30" t="s">
        <v>260</v>
      </c>
      <c r="U602" s="38">
        <v>6</v>
      </c>
      <c r="V602" s="39">
        <v>5669.64</v>
      </c>
      <c r="W602" s="77">
        <v>34017.840000000004</v>
      </c>
      <c r="X602" s="77">
        <f t="shared" si="22"/>
        <v>38099.980800000005</v>
      </c>
      <c r="Y602" s="26" t="s">
        <v>293</v>
      </c>
      <c r="Z602" s="28">
        <v>2014</v>
      </c>
      <c r="AA602" s="100" t="s">
        <v>762</v>
      </c>
    </row>
    <row r="603" spans="1:27" ht="38.25" outlineLevel="2">
      <c r="A603" s="19" t="s">
        <v>2217</v>
      </c>
      <c r="B603" s="20" t="s">
        <v>26</v>
      </c>
      <c r="C603" s="26" t="s">
        <v>2207</v>
      </c>
      <c r="D603" s="34" t="s">
        <v>2208</v>
      </c>
      <c r="E603" s="34" t="s">
        <v>2209</v>
      </c>
      <c r="F603" s="34" t="s">
        <v>2210</v>
      </c>
      <c r="G603" s="34" t="s">
        <v>2211</v>
      </c>
      <c r="H603" s="20" t="s">
        <v>2218</v>
      </c>
      <c r="I603" s="20" t="s">
        <v>2219</v>
      </c>
      <c r="J603" s="26" t="s">
        <v>53</v>
      </c>
      <c r="K603" s="26">
        <v>45</v>
      </c>
      <c r="L603" s="19">
        <v>230000000</v>
      </c>
      <c r="M603" s="22" t="s">
        <v>27</v>
      </c>
      <c r="N603" s="26" t="s">
        <v>32</v>
      </c>
      <c r="O603" s="35" t="s">
        <v>256</v>
      </c>
      <c r="P603" s="36" t="s">
        <v>257</v>
      </c>
      <c r="Q603" s="37" t="s">
        <v>289</v>
      </c>
      <c r="R603" s="20" t="s">
        <v>290</v>
      </c>
      <c r="S603" s="28">
        <v>796</v>
      </c>
      <c r="T603" s="30" t="s">
        <v>260</v>
      </c>
      <c r="U603" s="38">
        <v>5</v>
      </c>
      <c r="V603" s="39">
        <v>5350.8</v>
      </c>
      <c r="W603" s="77">
        <v>26754</v>
      </c>
      <c r="X603" s="77">
        <f t="shared" si="22"/>
        <v>29964.480000000003</v>
      </c>
      <c r="Y603" s="26" t="s">
        <v>293</v>
      </c>
      <c r="Z603" s="28">
        <v>2014</v>
      </c>
      <c r="AA603" s="100" t="s">
        <v>762</v>
      </c>
    </row>
    <row r="604" spans="1:27" ht="38.25" outlineLevel="2">
      <c r="A604" s="19" t="s">
        <v>2220</v>
      </c>
      <c r="B604" s="20" t="s">
        <v>26</v>
      </c>
      <c r="C604" s="26" t="s">
        <v>2199</v>
      </c>
      <c r="D604" s="34" t="s">
        <v>2200</v>
      </c>
      <c r="E604" s="34" t="s">
        <v>2201</v>
      </c>
      <c r="F604" s="34" t="s">
        <v>2202</v>
      </c>
      <c r="G604" s="34" t="s">
        <v>2203</v>
      </c>
      <c r="H604" s="20" t="s">
        <v>2221</v>
      </c>
      <c r="I604" s="20" t="s">
        <v>2222</v>
      </c>
      <c r="J604" s="26" t="s">
        <v>53</v>
      </c>
      <c r="K604" s="26">
        <v>45</v>
      </c>
      <c r="L604" s="19">
        <v>230000000</v>
      </c>
      <c r="M604" s="22" t="s">
        <v>27</v>
      </c>
      <c r="N604" s="26" t="s">
        <v>32</v>
      </c>
      <c r="O604" s="35" t="s">
        <v>256</v>
      </c>
      <c r="P604" s="36" t="s">
        <v>257</v>
      </c>
      <c r="Q604" s="37" t="s">
        <v>289</v>
      </c>
      <c r="R604" s="20" t="s">
        <v>290</v>
      </c>
      <c r="S604" s="28">
        <v>796</v>
      </c>
      <c r="T604" s="30" t="s">
        <v>260</v>
      </c>
      <c r="U604" s="38">
        <v>4</v>
      </c>
      <c r="V604" s="39">
        <v>15300</v>
      </c>
      <c r="W604" s="77">
        <v>61200</v>
      </c>
      <c r="X604" s="77">
        <f t="shared" si="22"/>
        <v>68544</v>
      </c>
      <c r="Y604" s="26" t="s">
        <v>293</v>
      </c>
      <c r="Z604" s="28">
        <v>2014</v>
      </c>
      <c r="AA604" s="100" t="s">
        <v>762</v>
      </c>
    </row>
    <row r="605" spans="1:27" ht="38.25" outlineLevel="2">
      <c r="A605" s="19" t="s">
        <v>2223</v>
      </c>
      <c r="B605" s="20" t="s">
        <v>26</v>
      </c>
      <c r="C605" s="26" t="s">
        <v>2224</v>
      </c>
      <c r="D605" s="34" t="s">
        <v>2225</v>
      </c>
      <c r="E605" s="34" t="s">
        <v>2226</v>
      </c>
      <c r="F605" s="34" t="s">
        <v>2227</v>
      </c>
      <c r="G605" s="34"/>
      <c r="H605" s="20" t="s">
        <v>2228</v>
      </c>
      <c r="I605" s="20" t="s">
        <v>2229</v>
      </c>
      <c r="J605" s="26" t="s">
        <v>53</v>
      </c>
      <c r="K605" s="26">
        <v>45</v>
      </c>
      <c r="L605" s="19">
        <v>230000000</v>
      </c>
      <c r="M605" s="22" t="s">
        <v>27</v>
      </c>
      <c r="N605" s="26" t="s">
        <v>32</v>
      </c>
      <c r="O605" s="35" t="s">
        <v>256</v>
      </c>
      <c r="P605" s="36" t="s">
        <v>257</v>
      </c>
      <c r="Q605" s="37" t="s">
        <v>289</v>
      </c>
      <c r="R605" s="20" t="s">
        <v>290</v>
      </c>
      <c r="S605" s="28">
        <v>796</v>
      </c>
      <c r="T605" s="30" t="s">
        <v>260</v>
      </c>
      <c r="U605" s="38">
        <v>6</v>
      </c>
      <c r="V605" s="39">
        <v>127968.75</v>
      </c>
      <c r="W605" s="77">
        <v>767812.5</v>
      </c>
      <c r="X605" s="77">
        <f t="shared" si="22"/>
        <v>859950.00000000012</v>
      </c>
      <c r="Y605" s="26" t="s">
        <v>293</v>
      </c>
      <c r="Z605" s="28">
        <v>2014</v>
      </c>
      <c r="AA605" s="100" t="s">
        <v>762</v>
      </c>
    </row>
    <row r="606" spans="1:27" ht="38.25" outlineLevel="2">
      <c r="A606" s="19" t="s">
        <v>2230</v>
      </c>
      <c r="B606" s="20" t="s">
        <v>26</v>
      </c>
      <c r="C606" s="26" t="s">
        <v>2231</v>
      </c>
      <c r="D606" s="34" t="s">
        <v>1320</v>
      </c>
      <c r="E606" s="34" t="s">
        <v>1321</v>
      </c>
      <c r="F606" s="34" t="s">
        <v>2232</v>
      </c>
      <c r="G606" s="34" t="s">
        <v>2233</v>
      </c>
      <c r="H606" s="20" t="s">
        <v>2234</v>
      </c>
      <c r="I606" s="20" t="s">
        <v>2235</v>
      </c>
      <c r="J606" s="26" t="s">
        <v>53</v>
      </c>
      <c r="K606" s="26">
        <v>45</v>
      </c>
      <c r="L606" s="19">
        <v>230000000</v>
      </c>
      <c r="M606" s="22" t="s">
        <v>27</v>
      </c>
      <c r="N606" s="26" t="s">
        <v>32</v>
      </c>
      <c r="O606" s="35" t="s">
        <v>256</v>
      </c>
      <c r="P606" s="36" t="s">
        <v>257</v>
      </c>
      <c r="Q606" s="37" t="s">
        <v>289</v>
      </c>
      <c r="R606" s="20" t="s">
        <v>290</v>
      </c>
      <c r="S606" s="28">
        <v>796</v>
      </c>
      <c r="T606" s="30" t="s">
        <v>260</v>
      </c>
      <c r="U606" s="38">
        <v>6</v>
      </c>
      <c r="V606" s="39">
        <v>4080</v>
      </c>
      <c r="W606" s="77">
        <v>24480</v>
      </c>
      <c r="X606" s="77">
        <f t="shared" si="22"/>
        <v>27417.600000000002</v>
      </c>
      <c r="Y606" s="26" t="s">
        <v>293</v>
      </c>
      <c r="Z606" s="28">
        <v>2014</v>
      </c>
      <c r="AA606" s="100" t="s">
        <v>762</v>
      </c>
    </row>
    <row r="607" spans="1:27" ht="38.25" outlineLevel="2">
      <c r="A607" s="19" t="s">
        <v>2236</v>
      </c>
      <c r="B607" s="20" t="s">
        <v>26</v>
      </c>
      <c r="C607" s="26" t="s">
        <v>2237</v>
      </c>
      <c r="D607" s="34" t="s">
        <v>2238</v>
      </c>
      <c r="E607" s="34"/>
      <c r="F607" s="34" t="s">
        <v>2239</v>
      </c>
      <c r="G607" s="34"/>
      <c r="H607" s="20" t="s">
        <v>2240</v>
      </c>
      <c r="I607" s="20" t="s">
        <v>2241</v>
      </c>
      <c r="J607" s="26" t="s">
        <v>53</v>
      </c>
      <c r="K607" s="26">
        <v>45</v>
      </c>
      <c r="L607" s="19">
        <v>230000000</v>
      </c>
      <c r="M607" s="22" t="s">
        <v>27</v>
      </c>
      <c r="N607" s="26" t="s">
        <v>32</v>
      </c>
      <c r="O607" s="35" t="s">
        <v>256</v>
      </c>
      <c r="P607" s="36" t="s">
        <v>257</v>
      </c>
      <c r="Q607" s="37" t="s">
        <v>289</v>
      </c>
      <c r="R607" s="20" t="s">
        <v>290</v>
      </c>
      <c r="S607" s="28">
        <v>796</v>
      </c>
      <c r="T607" s="30" t="s">
        <v>260</v>
      </c>
      <c r="U607" s="38">
        <v>36</v>
      </c>
      <c r="V607" s="39">
        <v>8434</v>
      </c>
      <c r="W607" s="77">
        <v>303624</v>
      </c>
      <c r="X607" s="77">
        <f t="shared" si="22"/>
        <v>340058.88</v>
      </c>
      <c r="Y607" s="26" t="s">
        <v>293</v>
      </c>
      <c r="Z607" s="28">
        <v>2014</v>
      </c>
      <c r="AA607" s="100" t="s">
        <v>762</v>
      </c>
    </row>
    <row r="608" spans="1:27" ht="38.25" outlineLevel="2">
      <c r="A608" s="19" t="s">
        <v>2242</v>
      </c>
      <c r="B608" s="20" t="s">
        <v>26</v>
      </c>
      <c r="C608" s="26" t="s">
        <v>2243</v>
      </c>
      <c r="D608" s="34" t="s">
        <v>2244</v>
      </c>
      <c r="E608" s="34" t="s">
        <v>2245</v>
      </c>
      <c r="F608" s="34" t="s">
        <v>2246</v>
      </c>
      <c r="G608" s="34" t="s">
        <v>2247</v>
      </c>
      <c r="H608" s="20" t="s">
        <v>2248</v>
      </c>
      <c r="I608" s="20" t="s">
        <v>2249</v>
      </c>
      <c r="J608" s="26" t="s">
        <v>53</v>
      </c>
      <c r="K608" s="26">
        <v>45</v>
      </c>
      <c r="L608" s="19">
        <v>230000000</v>
      </c>
      <c r="M608" s="22" t="s">
        <v>27</v>
      </c>
      <c r="N608" s="26" t="s">
        <v>32</v>
      </c>
      <c r="O608" s="35" t="s">
        <v>256</v>
      </c>
      <c r="P608" s="36" t="s">
        <v>257</v>
      </c>
      <c r="Q608" s="37" t="s">
        <v>289</v>
      </c>
      <c r="R608" s="20" t="s">
        <v>290</v>
      </c>
      <c r="S608" s="28">
        <v>796</v>
      </c>
      <c r="T608" s="30" t="s">
        <v>260</v>
      </c>
      <c r="U608" s="38">
        <v>1</v>
      </c>
      <c r="V608" s="39">
        <v>250000</v>
      </c>
      <c r="W608" s="77">
        <v>250000</v>
      </c>
      <c r="X608" s="77">
        <f t="shared" si="22"/>
        <v>280000</v>
      </c>
      <c r="Y608" s="26" t="s">
        <v>293</v>
      </c>
      <c r="Z608" s="28">
        <v>2014</v>
      </c>
      <c r="AA608" s="100" t="s">
        <v>762</v>
      </c>
    </row>
    <row r="609" spans="1:27" ht="38.25" outlineLevel="2">
      <c r="A609" s="19" t="s">
        <v>2250</v>
      </c>
      <c r="B609" s="20" t="s">
        <v>26</v>
      </c>
      <c r="C609" s="26" t="s">
        <v>2251</v>
      </c>
      <c r="D609" s="34" t="s">
        <v>2252</v>
      </c>
      <c r="E609" s="34" t="s">
        <v>2253</v>
      </c>
      <c r="F609" s="34" t="s">
        <v>2254</v>
      </c>
      <c r="G609" s="34" t="s">
        <v>2255</v>
      </c>
      <c r="H609" s="20" t="s">
        <v>2256</v>
      </c>
      <c r="I609" s="20" t="s">
        <v>2257</v>
      </c>
      <c r="J609" s="26" t="s">
        <v>53</v>
      </c>
      <c r="K609" s="26">
        <v>45</v>
      </c>
      <c r="L609" s="19">
        <v>230000000</v>
      </c>
      <c r="M609" s="22" t="s">
        <v>27</v>
      </c>
      <c r="N609" s="26" t="s">
        <v>32</v>
      </c>
      <c r="O609" s="35" t="s">
        <v>256</v>
      </c>
      <c r="P609" s="36" t="s">
        <v>257</v>
      </c>
      <c r="Q609" s="37" t="s">
        <v>289</v>
      </c>
      <c r="R609" s="20" t="s">
        <v>290</v>
      </c>
      <c r="S609" s="28">
        <v>796</v>
      </c>
      <c r="T609" s="30" t="s">
        <v>260</v>
      </c>
      <c r="U609" s="38">
        <v>5</v>
      </c>
      <c r="V609" s="39">
        <v>192981.25</v>
      </c>
      <c r="W609" s="77">
        <v>964906.25</v>
      </c>
      <c r="X609" s="77">
        <f t="shared" si="22"/>
        <v>1080695</v>
      </c>
      <c r="Y609" s="26" t="s">
        <v>293</v>
      </c>
      <c r="Z609" s="28">
        <v>2014</v>
      </c>
      <c r="AA609" s="100" t="s">
        <v>1361</v>
      </c>
    </row>
    <row r="610" spans="1:27" ht="38.25" outlineLevel="2">
      <c r="A610" s="19" t="s">
        <v>2258</v>
      </c>
      <c r="B610" s="20" t="s">
        <v>26</v>
      </c>
      <c r="C610" s="26" t="s">
        <v>2251</v>
      </c>
      <c r="D610" s="34" t="s">
        <v>2252</v>
      </c>
      <c r="E610" s="34" t="s">
        <v>2253</v>
      </c>
      <c r="F610" s="34" t="s">
        <v>2254</v>
      </c>
      <c r="G610" s="34" t="s">
        <v>2255</v>
      </c>
      <c r="H610" s="20" t="s">
        <v>2259</v>
      </c>
      <c r="I610" s="20" t="s">
        <v>2260</v>
      </c>
      <c r="J610" s="26" t="s">
        <v>53</v>
      </c>
      <c r="K610" s="26">
        <v>45</v>
      </c>
      <c r="L610" s="19">
        <v>230000000</v>
      </c>
      <c r="M610" s="22" t="s">
        <v>27</v>
      </c>
      <c r="N610" s="26" t="s">
        <v>32</v>
      </c>
      <c r="O610" s="35" t="s">
        <v>256</v>
      </c>
      <c r="P610" s="36" t="s">
        <v>257</v>
      </c>
      <c r="Q610" s="37" t="s">
        <v>289</v>
      </c>
      <c r="R610" s="20" t="s">
        <v>290</v>
      </c>
      <c r="S610" s="28">
        <v>796</v>
      </c>
      <c r="T610" s="30" t="s">
        <v>260</v>
      </c>
      <c r="U610" s="38">
        <v>4</v>
      </c>
      <c r="V610" s="39">
        <v>141343.75</v>
      </c>
      <c r="W610" s="77">
        <v>565375</v>
      </c>
      <c r="X610" s="77">
        <f t="shared" si="22"/>
        <v>633220.00000000012</v>
      </c>
      <c r="Y610" s="26" t="s">
        <v>293</v>
      </c>
      <c r="Z610" s="28">
        <v>2014</v>
      </c>
      <c r="AA610" s="100" t="s">
        <v>762</v>
      </c>
    </row>
    <row r="611" spans="1:27" ht="38.25" outlineLevel="2">
      <c r="A611" s="19" t="s">
        <v>2261</v>
      </c>
      <c r="B611" s="20" t="s">
        <v>26</v>
      </c>
      <c r="C611" s="26" t="s">
        <v>2243</v>
      </c>
      <c r="D611" s="34" t="s">
        <v>2244</v>
      </c>
      <c r="E611" s="34" t="s">
        <v>2245</v>
      </c>
      <c r="F611" s="34" t="s">
        <v>2246</v>
      </c>
      <c r="G611" s="34" t="s">
        <v>2247</v>
      </c>
      <c r="H611" s="20" t="s">
        <v>2262</v>
      </c>
      <c r="I611" s="20" t="s">
        <v>2263</v>
      </c>
      <c r="J611" s="26" t="s">
        <v>53</v>
      </c>
      <c r="K611" s="26">
        <v>45</v>
      </c>
      <c r="L611" s="19">
        <v>230000000</v>
      </c>
      <c r="M611" s="22" t="s">
        <v>27</v>
      </c>
      <c r="N611" s="26" t="s">
        <v>32</v>
      </c>
      <c r="O611" s="35" t="s">
        <v>256</v>
      </c>
      <c r="P611" s="36" t="s">
        <v>257</v>
      </c>
      <c r="Q611" s="37" t="s">
        <v>289</v>
      </c>
      <c r="R611" s="20" t="s">
        <v>290</v>
      </c>
      <c r="S611" s="28">
        <v>796</v>
      </c>
      <c r="T611" s="30" t="s">
        <v>260</v>
      </c>
      <c r="U611" s="38">
        <v>1</v>
      </c>
      <c r="V611" s="39">
        <v>363834</v>
      </c>
      <c r="W611" s="77">
        <v>363834</v>
      </c>
      <c r="X611" s="77">
        <f t="shared" si="22"/>
        <v>407494.08</v>
      </c>
      <c r="Y611" s="26" t="s">
        <v>293</v>
      </c>
      <c r="Z611" s="28">
        <v>2014</v>
      </c>
      <c r="AA611" s="100" t="s">
        <v>762</v>
      </c>
    </row>
    <row r="612" spans="1:27" ht="38.25" outlineLevel="2">
      <c r="A612" s="19" t="s">
        <v>2264</v>
      </c>
      <c r="B612" s="20" t="s">
        <v>26</v>
      </c>
      <c r="C612" s="26" t="s">
        <v>2243</v>
      </c>
      <c r="D612" s="34" t="s">
        <v>2244</v>
      </c>
      <c r="E612" s="34" t="s">
        <v>2245</v>
      </c>
      <c r="F612" s="34" t="s">
        <v>2246</v>
      </c>
      <c r="G612" s="34" t="s">
        <v>2247</v>
      </c>
      <c r="H612" s="20" t="s">
        <v>2265</v>
      </c>
      <c r="I612" s="20" t="s">
        <v>2266</v>
      </c>
      <c r="J612" s="26" t="s">
        <v>53</v>
      </c>
      <c r="K612" s="26">
        <v>45</v>
      </c>
      <c r="L612" s="19">
        <v>230000000</v>
      </c>
      <c r="M612" s="22" t="s">
        <v>27</v>
      </c>
      <c r="N612" s="26" t="s">
        <v>32</v>
      </c>
      <c r="O612" s="35" t="s">
        <v>256</v>
      </c>
      <c r="P612" s="36" t="s">
        <v>257</v>
      </c>
      <c r="Q612" s="37" t="s">
        <v>289</v>
      </c>
      <c r="R612" s="20" t="s">
        <v>290</v>
      </c>
      <c r="S612" s="28">
        <v>796</v>
      </c>
      <c r="T612" s="30" t="s">
        <v>260</v>
      </c>
      <c r="U612" s="38">
        <v>1</v>
      </c>
      <c r="V612" s="39">
        <v>195000</v>
      </c>
      <c r="W612" s="77">
        <v>195000</v>
      </c>
      <c r="X612" s="77">
        <f t="shared" si="22"/>
        <v>218400.00000000003</v>
      </c>
      <c r="Y612" s="26" t="s">
        <v>293</v>
      </c>
      <c r="Z612" s="28">
        <v>2014</v>
      </c>
      <c r="AA612" s="100" t="s">
        <v>1361</v>
      </c>
    </row>
    <row r="613" spans="1:27" ht="38.25" outlineLevel="2">
      <c r="A613" s="19" t="s">
        <v>2267</v>
      </c>
      <c r="B613" s="20" t="s">
        <v>26</v>
      </c>
      <c r="C613" s="26" t="s">
        <v>2243</v>
      </c>
      <c r="D613" s="34" t="s">
        <v>2244</v>
      </c>
      <c r="E613" s="34" t="s">
        <v>2245</v>
      </c>
      <c r="F613" s="34" t="s">
        <v>2246</v>
      </c>
      <c r="G613" s="34" t="s">
        <v>2247</v>
      </c>
      <c r="H613" s="20" t="s">
        <v>2268</v>
      </c>
      <c r="I613" s="20" t="s">
        <v>2269</v>
      </c>
      <c r="J613" s="26" t="s">
        <v>53</v>
      </c>
      <c r="K613" s="26">
        <v>45</v>
      </c>
      <c r="L613" s="19">
        <v>230000000</v>
      </c>
      <c r="M613" s="22" t="s">
        <v>27</v>
      </c>
      <c r="N613" s="26" t="s">
        <v>32</v>
      </c>
      <c r="O613" s="35" t="s">
        <v>256</v>
      </c>
      <c r="P613" s="36" t="s">
        <v>257</v>
      </c>
      <c r="Q613" s="37" t="s">
        <v>289</v>
      </c>
      <c r="R613" s="20" t="s">
        <v>290</v>
      </c>
      <c r="S613" s="28">
        <v>796</v>
      </c>
      <c r="T613" s="30" t="s">
        <v>260</v>
      </c>
      <c r="U613" s="38">
        <v>7</v>
      </c>
      <c r="V613" s="39">
        <v>185000</v>
      </c>
      <c r="W613" s="77">
        <v>1295000</v>
      </c>
      <c r="X613" s="77">
        <f t="shared" si="22"/>
        <v>1450400.0000000002</v>
      </c>
      <c r="Y613" s="26" t="s">
        <v>293</v>
      </c>
      <c r="Z613" s="28">
        <v>2014</v>
      </c>
      <c r="AA613" s="100" t="s">
        <v>762</v>
      </c>
    </row>
    <row r="614" spans="1:27" ht="38.25" outlineLevel="2">
      <c r="A614" s="19" t="s">
        <v>2270</v>
      </c>
      <c r="B614" s="20" t="s">
        <v>26</v>
      </c>
      <c r="C614" s="26" t="s">
        <v>2271</v>
      </c>
      <c r="D614" s="34" t="s">
        <v>2272</v>
      </c>
      <c r="E614" s="34" t="s">
        <v>2273</v>
      </c>
      <c r="F614" s="34" t="s">
        <v>2246</v>
      </c>
      <c r="G614" s="34" t="s">
        <v>2247</v>
      </c>
      <c r="H614" s="20" t="s">
        <v>2274</v>
      </c>
      <c r="I614" s="20" t="s">
        <v>2275</v>
      </c>
      <c r="J614" s="26" t="s">
        <v>53</v>
      </c>
      <c r="K614" s="26">
        <v>45</v>
      </c>
      <c r="L614" s="19">
        <v>230000000</v>
      </c>
      <c r="M614" s="22" t="s">
        <v>27</v>
      </c>
      <c r="N614" s="26" t="s">
        <v>32</v>
      </c>
      <c r="O614" s="35" t="s">
        <v>256</v>
      </c>
      <c r="P614" s="36" t="s">
        <v>257</v>
      </c>
      <c r="Q614" s="37" t="s">
        <v>289</v>
      </c>
      <c r="R614" s="20" t="s">
        <v>290</v>
      </c>
      <c r="S614" s="28">
        <v>796</v>
      </c>
      <c r="T614" s="30" t="s">
        <v>260</v>
      </c>
      <c r="U614" s="38">
        <v>2</v>
      </c>
      <c r="V614" s="39">
        <v>204328</v>
      </c>
      <c r="W614" s="77">
        <v>408656</v>
      </c>
      <c r="X614" s="77">
        <f t="shared" si="22"/>
        <v>457694.72000000003</v>
      </c>
      <c r="Y614" s="26" t="s">
        <v>293</v>
      </c>
      <c r="Z614" s="28">
        <v>2014</v>
      </c>
      <c r="AA614" s="100" t="s">
        <v>762</v>
      </c>
    </row>
    <row r="615" spans="1:27" ht="38.25" outlineLevel="2">
      <c r="A615" s="19" t="s">
        <v>2276</v>
      </c>
      <c r="B615" s="20" t="s">
        <v>26</v>
      </c>
      <c r="C615" s="26" t="s">
        <v>2243</v>
      </c>
      <c r="D615" s="34" t="s">
        <v>2244</v>
      </c>
      <c r="E615" s="34" t="s">
        <v>2245</v>
      </c>
      <c r="F615" s="34" t="s">
        <v>2246</v>
      </c>
      <c r="G615" s="34" t="s">
        <v>2247</v>
      </c>
      <c r="H615" s="20" t="s">
        <v>2277</v>
      </c>
      <c r="I615" s="20" t="s">
        <v>2249</v>
      </c>
      <c r="J615" s="26" t="s">
        <v>53</v>
      </c>
      <c r="K615" s="26">
        <v>45</v>
      </c>
      <c r="L615" s="19">
        <v>230000000</v>
      </c>
      <c r="M615" s="22" t="s">
        <v>27</v>
      </c>
      <c r="N615" s="26" t="s">
        <v>32</v>
      </c>
      <c r="O615" s="35" t="s">
        <v>256</v>
      </c>
      <c r="P615" s="36" t="s">
        <v>257</v>
      </c>
      <c r="Q615" s="37" t="s">
        <v>289</v>
      </c>
      <c r="R615" s="20" t="s">
        <v>290</v>
      </c>
      <c r="S615" s="28">
        <v>796</v>
      </c>
      <c r="T615" s="30" t="s">
        <v>260</v>
      </c>
      <c r="U615" s="38">
        <v>2</v>
      </c>
      <c r="V615" s="39">
        <v>363834</v>
      </c>
      <c r="W615" s="77">
        <v>727668</v>
      </c>
      <c r="X615" s="77">
        <f t="shared" si="22"/>
        <v>814988.16</v>
      </c>
      <c r="Y615" s="26" t="s">
        <v>293</v>
      </c>
      <c r="Z615" s="28">
        <v>2014</v>
      </c>
      <c r="AA615" s="100" t="s">
        <v>762</v>
      </c>
    </row>
    <row r="616" spans="1:27" ht="38.25" outlineLevel="2">
      <c r="A616" s="19" t="s">
        <v>2278</v>
      </c>
      <c r="B616" s="20" t="s">
        <v>26</v>
      </c>
      <c r="C616" s="26" t="s">
        <v>2243</v>
      </c>
      <c r="D616" s="34" t="s">
        <v>2244</v>
      </c>
      <c r="E616" s="34" t="s">
        <v>2245</v>
      </c>
      <c r="F616" s="34" t="s">
        <v>2246</v>
      </c>
      <c r="G616" s="34" t="s">
        <v>2247</v>
      </c>
      <c r="H616" s="20" t="s">
        <v>2279</v>
      </c>
      <c r="I616" s="20" t="s">
        <v>2280</v>
      </c>
      <c r="J616" s="26" t="s">
        <v>53</v>
      </c>
      <c r="K616" s="26">
        <v>45</v>
      </c>
      <c r="L616" s="19">
        <v>230000000</v>
      </c>
      <c r="M616" s="22" t="s">
        <v>27</v>
      </c>
      <c r="N616" s="26" t="s">
        <v>32</v>
      </c>
      <c r="O616" s="35" t="s">
        <v>256</v>
      </c>
      <c r="P616" s="36" t="s">
        <v>257</v>
      </c>
      <c r="Q616" s="37" t="s">
        <v>289</v>
      </c>
      <c r="R616" s="20" t="s">
        <v>290</v>
      </c>
      <c r="S616" s="28">
        <v>796</v>
      </c>
      <c r="T616" s="30" t="s">
        <v>260</v>
      </c>
      <c r="U616" s="38">
        <v>1</v>
      </c>
      <c r="V616" s="39">
        <v>250000</v>
      </c>
      <c r="W616" s="77">
        <v>250000</v>
      </c>
      <c r="X616" s="77">
        <f t="shared" si="22"/>
        <v>280000</v>
      </c>
      <c r="Y616" s="26" t="s">
        <v>293</v>
      </c>
      <c r="Z616" s="28">
        <v>2014</v>
      </c>
      <c r="AA616" s="100" t="s">
        <v>762</v>
      </c>
    </row>
    <row r="617" spans="1:27" ht="38.25" outlineLevel="2">
      <c r="A617" s="19" t="s">
        <v>2281</v>
      </c>
      <c r="B617" s="20" t="s">
        <v>26</v>
      </c>
      <c r="C617" s="26" t="s">
        <v>2282</v>
      </c>
      <c r="D617" s="34" t="s">
        <v>311</v>
      </c>
      <c r="E617" s="34" t="s">
        <v>2283</v>
      </c>
      <c r="F617" s="34" t="s">
        <v>993</v>
      </c>
      <c r="G617" s="34" t="s">
        <v>2284</v>
      </c>
      <c r="H617" s="20" t="s">
        <v>2285</v>
      </c>
      <c r="I617" s="20" t="s">
        <v>2286</v>
      </c>
      <c r="J617" s="26" t="s">
        <v>53</v>
      </c>
      <c r="K617" s="26">
        <v>45</v>
      </c>
      <c r="L617" s="19">
        <v>230000000</v>
      </c>
      <c r="M617" s="22" t="s">
        <v>27</v>
      </c>
      <c r="N617" s="26" t="s">
        <v>32</v>
      </c>
      <c r="O617" s="35" t="s">
        <v>256</v>
      </c>
      <c r="P617" s="36" t="s">
        <v>257</v>
      </c>
      <c r="Q617" s="37" t="s">
        <v>289</v>
      </c>
      <c r="R617" s="20" t="s">
        <v>290</v>
      </c>
      <c r="S617" s="28">
        <v>796</v>
      </c>
      <c r="T617" s="30" t="s">
        <v>260</v>
      </c>
      <c r="U617" s="38">
        <v>8</v>
      </c>
      <c r="V617" s="39">
        <v>196428.57</v>
      </c>
      <c r="W617" s="77">
        <v>1571428.56</v>
      </c>
      <c r="X617" s="77">
        <f t="shared" si="22"/>
        <v>1759999.9872000003</v>
      </c>
      <c r="Y617" s="26" t="s">
        <v>293</v>
      </c>
      <c r="Z617" s="28">
        <v>2014</v>
      </c>
      <c r="AA617" s="100" t="s">
        <v>762</v>
      </c>
    </row>
    <row r="618" spans="1:27" ht="38.25" outlineLevel="2">
      <c r="A618" s="19" t="s">
        <v>2287</v>
      </c>
      <c r="B618" s="20" t="s">
        <v>26</v>
      </c>
      <c r="C618" s="26" t="s">
        <v>2288</v>
      </c>
      <c r="D618" s="34" t="s">
        <v>2289</v>
      </c>
      <c r="E618" s="34" t="s">
        <v>2290</v>
      </c>
      <c r="F618" s="34" t="s">
        <v>2291</v>
      </c>
      <c r="G618" s="34" t="s">
        <v>2292</v>
      </c>
      <c r="H618" s="20" t="s">
        <v>2293</v>
      </c>
      <c r="I618" s="20" t="s">
        <v>2294</v>
      </c>
      <c r="J618" s="26" t="s">
        <v>34</v>
      </c>
      <c r="K618" s="26">
        <v>45</v>
      </c>
      <c r="L618" s="19">
        <v>230000000</v>
      </c>
      <c r="M618" s="22" t="s">
        <v>27</v>
      </c>
      <c r="N618" s="26" t="s">
        <v>32</v>
      </c>
      <c r="O618" s="35" t="s">
        <v>256</v>
      </c>
      <c r="P618" s="36" t="s">
        <v>257</v>
      </c>
      <c r="Q618" s="37" t="s">
        <v>289</v>
      </c>
      <c r="R618" s="20" t="s">
        <v>290</v>
      </c>
      <c r="S618" s="28">
        <v>796</v>
      </c>
      <c r="T618" s="30" t="s">
        <v>260</v>
      </c>
      <c r="U618" s="38">
        <v>60</v>
      </c>
      <c r="V618" s="39">
        <v>8453.5</v>
      </c>
      <c r="W618" s="77">
        <v>507210</v>
      </c>
      <c r="X618" s="77">
        <f t="shared" si="22"/>
        <v>568075.20000000007</v>
      </c>
      <c r="Y618" s="26" t="s">
        <v>293</v>
      </c>
      <c r="Z618" s="28">
        <v>2014</v>
      </c>
      <c r="AA618" s="100" t="s">
        <v>762</v>
      </c>
    </row>
    <row r="619" spans="1:27" ht="38.25" outlineLevel="2">
      <c r="A619" s="19" t="s">
        <v>2295</v>
      </c>
      <c r="B619" s="20" t="s">
        <v>26</v>
      </c>
      <c r="C619" s="26" t="s">
        <v>2296</v>
      </c>
      <c r="D619" s="34" t="s">
        <v>2297</v>
      </c>
      <c r="E619" s="34" t="s">
        <v>2298</v>
      </c>
      <c r="F619" s="34" t="s">
        <v>2299</v>
      </c>
      <c r="G619" s="34" t="s">
        <v>2300</v>
      </c>
      <c r="H619" s="20" t="s">
        <v>2301</v>
      </c>
      <c r="I619" s="20" t="s">
        <v>2302</v>
      </c>
      <c r="J619" s="26" t="s">
        <v>53</v>
      </c>
      <c r="K619" s="26">
        <v>45</v>
      </c>
      <c r="L619" s="19">
        <v>230000000</v>
      </c>
      <c r="M619" s="22" t="s">
        <v>27</v>
      </c>
      <c r="N619" s="26" t="s">
        <v>32</v>
      </c>
      <c r="O619" s="35" t="s">
        <v>256</v>
      </c>
      <c r="P619" s="36" t="s">
        <v>257</v>
      </c>
      <c r="Q619" s="37" t="s">
        <v>289</v>
      </c>
      <c r="R619" s="20" t="s">
        <v>290</v>
      </c>
      <c r="S619" s="28">
        <v>166</v>
      </c>
      <c r="T619" s="30" t="s">
        <v>1046</v>
      </c>
      <c r="U619" s="38">
        <v>2</v>
      </c>
      <c r="V619" s="39">
        <v>178.57</v>
      </c>
      <c r="W619" s="77">
        <v>357.14</v>
      </c>
      <c r="X619" s="77">
        <f t="shared" si="22"/>
        <v>399.99680000000001</v>
      </c>
      <c r="Y619" s="26" t="s">
        <v>293</v>
      </c>
      <c r="Z619" s="28">
        <v>2014</v>
      </c>
      <c r="AA619" s="100" t="s">
        <v>762</v>
      </c>
    </row>
    <row r="620" spans="1:27" ht="51" outlineLevel="2">
      <c r="A620" s="19" t="s">
        <v>2303</v>
      </c>
      <c r="B620" s="20" t="s">
        <v>26</v>
      </c>
      <c r="C620" s="26" t="s">
        <v>2304</v>
      </c>
      <c r="D620" s="34" t="s">
        <v>2305</v>
      </c>
      <c r="E620" s="34" t="s">
        <v>2306</v>
      </c>
      <c r="F620" s="34" t="s">
        <v>2307</v>
      </c>
      <c r="G620" s="34" t="s">
        <v>2308</v>
      </c>
      <c r="H620" s="20" t="s">
        <v>2309</v>
      </c>
      <c r="I620" s="20" t="s">
        <v>2310</v>
      </c>
      <c r="J620" s="26" t="s">
        <v>53</v>
      </c>
      <c r="K620" s="26">
        <v>45</v>
      </c>
      <c r="L620" s="19">
        <v>230000000</v>
      </c>
      <c r="M620" s="22" t="s">
        <v>27</v>
      </c>
      <c r="N620" s="26" t="s">
        <v>32</v>
      </c>
      <c r="O620" s="35" t="s">
        <v>256</v>
      </c>
      <c r="P620" s="36" t="s">
        <v>257</v>
      </c>
      <c r="Q620" s="37" t="s">
        <v>289</v>
      </c>
      <c r="R620" s="20" t="s">
        <v>290</v>
      </c>
      <c r="S620" s="28">
        <v>166</v>
      </c>
      <c r="T620" s="30" t="s">
        <v>1046</v>
      </c>
      <c r="U620" s="38">
        <v>2773</v>
      </c>
      <c r="V620" s="39">
        <v>238</v>
      </c>
      <c r="W620" s="77">
        <v>659974</v>
      </c>
      <c r="X620" s="77">
        <f t="shared" si="22"/>
        <v>739170.88000000012</v>
      </c>
      <c r="Y620" s="26" t="s">
        <v>293</v>
      </c>
      <c r="Z620" s="28">
        <v>2014</v>
      </c>
      <c r="AA620" s="100" t="s">
        <v>762</v>
      </c>
    </row>
    <row r="621" spans="1:27" ht="38.25" outlineLevel="2">
      <c r="A621" s="19" t="s">
        <v>2311</v>
      </c>
      <c r="B621" s="20" t="s">
        <v>26</v>
      </c>
      <c r="C621" s="26" t="s">
        <v>2312</v>
      </c>
      <c r="D621" s="34" t="s">
        <v>2313</v>
      </c>
      <c r="E621" s="34" t="s">
        <v>2314</v>
      </c>
      <c r="F621" s="34" t="s">
        <v>2315</v>
      </c>
      <c r="G621" s="34" t="s">
        <v>2316</v>
      </c>
      <c r="H621" s="20" t="s">
        <v>2317</v>
      </c>
      <c r="I621" s="20" t="s">
        <v>2317</v>
      </c>
      <c r="J621" s="26" t="s">
        <v>34</v>
      </c>
      <c r="K621" s="26">
        <v>45</v>
      </c>
      <c r="L621" s="19">
        <v>230000000</v>
      </c>
      <c r="M621" s="22" t="s">
        <v>27</v>
      </c>
      <c r="N621" s="26" t="s">
        <v>32</v>
      </c>
      <c r="O621" s="35" t="s">
        <v>256</v>
      </c>
      <c r="P621" s="36" t="s">
        <v>257</v>
      </c>
      <c r="Q621" s="37" t="s">
        <v>289</v>
      </c>
      <c r="R621" s="20" t="s">
        <v>290</v>
      </c>
      <c r="S621" s="28">
        <v>168</v>
      </c>
      <c r="T621" s="30" t="s">
        <v>927</v>
      </c>
      <c r="U621" s="38">
        <v>16.803999999999998</v>
      </c>
      <c r="V621" s="39">
        <v>416667</v>
      </c>
      <c r="W621" s="77">
        <v>7001672.2679999992</v>
      </c>
      <c r="X621" s="77">
        <f t="shared" si="22"/>
        <v>7841872.9401599998</v>
      </c>
      <c r="Y621" s="26" t="s">
        <v>293</v>
      </c>
      <c r="Z621" s="28">
        <v>2014</v>
      </c>
      <c r="AA621" s="100" t="s">
        <v>2153</v>
      </c>
    </row>
    <row r="622" spans="1:27" ht="38.25" outlineLevel="2">
      <c r="A622" s="19" t="s">
        <v>2318</v>
      </c>
      <c r="B622" s="20" t="s">
        <v>26</v>
      </c>
      <c r="C622" s="26" t="s">
        <v>2319</v>
      </c>
      <c r="D622" s="34" t="s">
        <v>2320</v>
      </c>
      <c r="E622" s="34" t="s">
        <v>2321</v>
      </c>
      <c r="F622" s="34" t="s">
        <v>2322</v>
      </c>
      <c r="G622" s="34" t="s">
        <v>2323</v>
      </c>
      <c r="H622" s="20" t="s">
        <v>2324</v>
      </c>
      <c r="I622" s="20" t="s">
        <v>2321</v>
      </c>
      <c r="J622" s="26" t="s">
        <v>53</v>
      </c>
      <c r="K622" s="26">
        <v>45</v>
      </c>
      <c r="L622" s="19">
        <v>230000000</v>
      </c>
      <c r="M622" s="22" t="s">
        <v>27</v>
      </c>
      <c r="N622" s="26" t="s">
        <v>32</v>
      </c>
      <c r="O622" s="35" t="s">
        <v>256</v>
      </c>
      <c r="P622" s="36" t="s">
        <v>257</v>
      </c>
      <c r="Q622" s="37" t="s">
        <v>289</v>
      </c>
      <c r="R622" s="20" t="s">
        <v>290</v>
      </c>
      <c r="S622" s="28">
        <v>112</v>
      </c>
      <c r="T622" s="30" t="s">
        <v>601</v>
      </c>
      <c r="U622" s="38">
        <v>72</v>
      </c>
      <c r="V622" s="39">
        <v>697.24</v>
      </c>
      <c r="W622" s="77">
        <v>50201.279999999999</v>
      </c>
      <c r="X622" s="77">
        <f t="shared" si="22"/>
        <v>56225.433600000004</v>
      </c>
      <c r="Y622" s="26" t="s">
        <v>293</v>
      </c>
      <c r="Z622" s="28">
        <v>2014</v>
      </c>
      <c r="AA622" s="100" t="s">
        <v>762</v>
      </c>
    </row>
    <row r="623" spans="1:27" ht="51" outlineLevel="2">
      <c r="A623" s="19" t="s">
        <v>2325</v>
      </c>
      <c r="B623" s="20" t="s">
        <v>26</v>
      </c>
      <c r="C623" s="26" t="s">
        <v>2326</v>
      </c>
      <c r="D623" s="34" t="s">
        <v>2327</v>
      </c>
      <c r="E623" s="34" t="s">
        <v>2327</v>
      </c>
      <c r="F623" s="34" t="s">
        <v>2328</v>
      </c>
      <c r="G623" s="34" t="s">
        <v>2329</v>
      </c>
      <c r="H623" s="20" t="s">
        <v>2330</v>
      </c>
      <c r="I623" s="20" t="s">
        <v>2331</v>
      </c>
      <c r="J623" s="26" t="s">
        <v>53</v>
      </c>
      <c r="K623" s="26">
        <v>45</v>
      </c>
      <c r="L623" s="19">
        <v>230000000</v>
      </c>
      <c r="M623" s="22" t="s">
        <v>27</v>
      </c>
      <c r="N623" s="26" t="s">
        <v>32</v>
      </c>
      <c r="O623" s="35" t="s">
        <v>256</v>
      </c>
      <c r="P623" s="36" t="s">
        <v>257</v>
      </c>
      <c r="Q623" s="37" t="s">
        <v>289</v>
      </c>
      <c r="R623" s="20" t="s">
        <v>290</v>
      </c>
      <c r="S623" s="28">
        <v>112</v>
      </c>
      <c r="T623" s="30" t="s">
        <v>601</v>
      </c>
      <c r="U623" s="38">
        <v>50</v>
      </c>
      <c r="V623" s="39">
        <v>1274</v>
      </c>
      <c r="W623" s="77">
        <v>63700</v>
      </c>
      <c r="X623" s="77">
        <f t="shared" si="22"/>
        <v>71344</v>
      </c>
      <c r="Y623" s="26" t="s">
        <v>293</v>
      </c>
      <c r="Z623" s="28">
        <v>2014</v>
      </c>
      <c r="AA623" s="100" t="s">
        <v>762</v>
      </c>
    </row>
    <row r="624" spans="1:27" ht="38.25" outlineLevel="2">
      <c r="A624" s="19" t="s">
        <v>2332</v>
      </c>
      <c r="B624" s="20" t="s">
        <v>26</v>
      </c>
      <c r="C624" s="26" t="s">
        <v>2333</v>
      </c>
      <c r="D624" s="34" t="s">
        <v>2334</v>
      </c>
      <c r="E624" s="34" t="s">
        <v>2335</v>
      </c>
      <c r="F624" s="34" t="s">
        <v>2336</v>
      </c>
      <c r="G624" s="34" t="s">
        <v>2337</v>
      </c>
      <c r="H624" s="20" t="s">
        <v>2338</v>
      </c>
      <c r="I624" s="20" t="s">
        <v>2338</v>
      </c>
      <c r="J624" s="26" t="s">
        <v>53</v>
      </c>
      <c r="K624" s="26">
        <v>45</v>
      </c>
      <c r="L624" s="19">
        <v>230000000</v>
      </c>
      <c r="M624" s="22" t="s">
        <v>27</v>
      </c>
      <c r="N624" s="26" t="s">
        <v>32</v>
      </c>
      <c r="O624" s="35" t="s">
        <v>256</v>
      </c>
      <c r="P624" s="36" t="s">
        <v>257</v>
      </c>
      <c r="Q624" s="37" t="s">
        <v>289</v>
      </c>
      <c r="R624" s="20" t="s">
        <v>290</v>
      </c>
      <c r="S624" s="28">
        <v>112</v>
      </c>
      <c r="T624" s="30" t="s">
        <v>601</v>
      </c>
      <c r="U624" s="38">
        <v>50</v>
      </c>
      <c r="V624" s="39">
        <v>248.21</v>
      </c>
      <c r="W624" s="77">
        <v>12410.5</v>
      </c>
      <c r="X624" s="77">
        <f t="shared" si="22"/>
        <v>13899.760000000002</v>
      </c>
      <c r="Y624" s="26" t="s">
        <v>293</v>
      </c>
      <c r="Z624" s="28">
        <v>2014</v>
      </c>
      <c r="AA624" s="100" t="s">
        <v>762</v>
      </c>
    </row>
    <row r="625" spans="1:27" ht="38.25" outlineLevel="2">
      <c r="A625" s="19" t="s">
        <v>2339</v>
      </c>
      <c r="B625" s="20" t="s">
        <v>26</v>
      </c>
      <c r="C625" s="26" t="s">
        <v>2340</v>
      </c>
      <c r="D625" s="34" t="s">
        <v>2341</v>
      </c>
      <c r="E625" s="34" t="s">
        <v>2342</v>
      </c>
      <c r="F625" s="34" t="s">
        <v>2343</v>
      </c>
      <c r="G625" s="34" t="s">
        <v>2344</v>
      </c>
      <c r="H625" s="20" t="s">
        <v>2341</v>
      </c>
      <c r="I625" s="20" t="s">
        <v>2341</v>
      </c>
      <c r="J625" s="26" t="s">
        <v>53</v>
      </c>
      <c r="K625" s="26">
        <v>45</v>
      </c>
      <c r="L625" s="19">
        <v>230000000</v>
      </c>
      <c r="M625" s="22" t="s">
        <v>27</v>
      </c>
      <c r="N625" s="26" t="s">
        <v>32</v>
      </c>
      <c r="O625" s="35" t="s">
        <v>256</v>
      </c>
      <c r="P625" s="36" t="s">
        <v>257</v>
      </c>
      <c r="Q625" s="37" t="s">
        <v>289</v>
      </c>
      <c r="R625" s="20" t="s">
        <v>290</v>
      </c>
      <c r="S625" s="28">
        <v>112</v>
      </c>
      <c r="T625" s="30" t="s">
        <v>601</v>
      </c>
      <c r="U625" s="38">
        <v>72</v>
      </c>
      <c r="V625" s="39">
        <v>1002.67</v>
      </c>
      <c r="W625" s="77">
        <v>72192.239999999991</v>
      </c>
      <c r="X625" s="77">
        <f t="shared" si="22"/>
        <v>80855.308799999999</v>
      </c>
      <c r="Y625" s="26" t="s">
        <v>293</v>
      </c>
      <c r="Z625" s="28">
        <v>2014</v>
      </c>
      <c r="AA625" s="100" t="s">
        <v>762</v>
      </c>
    </row>
    <row r="626" spans="1:27" ht="38.25" outlineLevel="2">
      <c r="A626" s="19" t="s">
        <v>2345</v>
      </c>
      <c r="B626" s="20" t="s">
        <v>26</v>
      </c>
      <c r="C626" s="26" t="s">
        <v>2346</v>
      </c>
      <c r="D626" s="34" t="s">
        <v>2347</v>
      </c>
      <c r="E626" s="34" t="s">
        <v>2348</v>
      </c>
      <c r="F626" s="34" t="s">
        <v>2349</v>
      </c>
      <c r="G626" s="34" t="s">
        <v>2350</v>
      </c>
      <c r="H626" s="20" t="s">
        <v>2351</v>
      </c>
      <c r="I626" s="20" t="s">
        <v>2352</v>
      </c>
      <c r="J626" s="26" t="s">
        <v>53</v>
      </c>
      <c r="K626" s="26">
        <v>45</v>
      </c>
      <c r="L626" s="19">
        <v>230000000</v>
      </c>
      <c r="M626" s="22" t="s">
        <v>27</v>
      </c>
      <c r="N626" s="26" t="s">
        <v>32</v>
      </c>
      <c r="O626" s="35" t="s">
        <v>256</v>
      </c>
      <c r="P626" s="36" t="s">
        <v>257</v>
      </c>
      <c r="Q626" s="37" t="s">
        <v>289</v>
      </c>
      <c r="R626" s="20" t="s">
        <v>290</v>
      </c>
      <c r="S626" s="28">
        <v>166</v>
      </c>
      <c r="T626" s="30" t="s">
        <v>1046</v>
      </c>
      <c r="U626" s="38">
        <v>2.2000000000000002</v>
      </c>
      <c r="V626" s="39">
        <v>14545.53</v>
      </c>
      <c r="W626" s="77">
        <v>32000.166000000005</v>
      </c>
      <c r="X626" s="77">
        <f t="shared" si="22"/>
        <v>35840.185920000011</v>
      </c>
      <c r="Y626" s="26" t="s">
        <v>293</v>
      </c>
      <c r="Z626" s="28">
        <v>2014</v>
      </c>
      <c r="AA626" s="100" t="s">
        <v>762</v>
      </c>
    </row>
    <row r="627" spans="1:27" ht="38.25" outlineLevel="2">
      <c r="A627" s="19" t="s">
        <v>2353</v>
      </c>
      <c r="B627" s="20" t="s">
        <v>26</v>
      </c>
      <c r="C627" s="26" t="s">
        <v>2354</v>
      </c>
      <c r="D627" s="34" t="s">
        <v>2355</v>
      </c>
      <c r="E627" s="34" t="s">
        <v>2356</v>
      </c>
      <c r="F627" s="34" t="s">
        <v>2357</v>
      </c>
      <c r="G627" s="34" t="s">
        <v>2358</v>
      </c>
      <c r="H627" s="20" t="s">
        <v>2359</v>
      </c>
      <c r="I627" s="20" t="s">
        <v>2360</v>
      </c>
      <c r="J627" s="26" t="s">
        <v>53</v>
      </c>
      <c r="K627" s="26">
        <v>45</v>
      </c>
      <c r="L627" s="19">
        <v>230000000</v>
      </c>
      <c r="M627" s="22" t="s">
        <v>27</v>
      </c>
      <c r="N627" s="26" t="s">
        <v>32</v>
      </c>
      <c r="O627" s="35" t="s">
        <v>256</v>
      </c>
      <c r="P627" s="36" t="s">
        <v>257</v>
      </c>
      <c r="Q627" s="37" t="s">
        <v>289</v>
      </c>
      <c r="R627" s="20" t="s">
        <v>290</v>
      </c>
      <c r="S627" s="28">
        <v>796</v>
      </c>
      <c r="T627" s="30" t="s">
        <v>260</v>
      </c>
      <c r="U627" s="38">
        <v>5</v>
      </c>
      <c r="V627" s="39">
        <v>974.9</v>
      </c>
      <c r="W627" s="77">
        <v>4874.5</v>
      </c>
      <c r="X627" s="77">
        <f t="shared" si="22"/>
        <v>5459.4400000000005</v>
      </c>
      <c r="Y627" s="26" t="s">
        <v>293</v>
      </c>
      <c r="Z627" s="28">
        <v>2014</v>
      </c>
      <c r="AA627" s="100" t="s">
        <v>762</v>
      </c>
    </row>
    <row r="628" spans="1:27" ht="38.25" outlineLevel="2">
      <c r="A628" s="19" t="s">
        <v>2361</v>
      </c>
      <c r="B628" s="20" t="s">
        <v>26</v>
      </c>
      <c r="C628" s="26" t="s">
        <v>2362</v>
      </c>
      <c r="D628" s="34" t="s">
        <v>2363</v>
      </c>
      <c r="E628" s="34" t="s">
        <v>2364</v>
      </c>
      <c r="F628" s="34" t="s">
        <v>2365</v>
      </c>
      <c r="G628" s="34" t="s">
        <v>2366</v>
      </c>
      <c r="H628" s="20" t="s">
        <v>2367</v>
      </c>
      <c r="I628" s="20" t="s">
        <v>2367</v>
      </c>
      <c r="J628" s="26" t="s">
        <v>53</v>
      </c>
      <c r="K628" s="26">
        <v>45</v>
      </c>
      <c r="L628" s="19">
        <v>230000000</v>
      </c>
      <c r="M628" s="22" t="s">
        <v>27</v>
      </c>
      <c r="N628" s="26" t="s">
        <v>32</v>
      </c>
      <c r="O628" s="35" t="s">
        <v>256</v>
      </c>
      <c r="P628" s="36" t="s">
        <v>257</v>
      </c>
      <c r="Q628" s="37" t="s">
        <v>289</v>
      </c>
      <c r="R628" s="20" t="s">
        <v>290</v>
      </c>
      <c r="S628" s="28">
        <v>166</v>
      </c>
      <c r="T628" s="30" t="s">
        <v>1046</v>
      </c>
      <c r="U628" s="38">
        <v>1.2</v>
      </c>
      <c r="V628" s="39">
        <v>31500</v>
      </c>
      <c r="W628" s="77">
        <v>37800</v>
      </c>
      <c r="X628" s="77">
        <f t="shared" si="22"/>
        <v>42336.000000000007</v>
      </c>
      <c r="Y628" s="26" t="s">
        <v>293</v>
      </c>
      <c r="Z628" s="28">
        <v>2014</v>
      </c>
      <c r="AA628" s="100" t="s">
        <v>762</v>
      </c>
    </row>
    <row r="629" spans="1:27" ht="38.25" outlineLevel="2">
      <c r="A629" s="19" t="s">
        <v>2368</v>
      </c>
      <c r="B629" s="20" t="s">
        <v>26</v>
      </c>
      <c r="C629" s="26" t="s">
        <v>2369</v>
      </c>
      <c r="D629" s="34" t="s">
        <v>2370</v>
      </c>
      <c r="E629" s="34" t="s">
        <v>2371</v>
      </c>
      <c r="F629" s="34" t="s">
        <v>2372</v>
      </c>
      <c r="G629" s="34" t="s">
        <v>2373</v>
      </c>
      <c r="H629" s="20" t="s">
        <v>2374</v>
      </c>
      <c r="I629" s="20" t="s">
        <v>2375</v>
      </c>
      <c r="J629" s="26" t="s">
        <v>53</v>
      </c>
      <c r="K629" s="26">
        <v>45</v>
      </c>
      <c r="L629" s="19">
        <v>230000000</v>
      </c>
      <c r="M629" s="22" t="s">
        <v>27</v>
      </c>
      <c r="N629" s="26" t="s">
        <v>32</v>
      </c>
      <c r="O629" s="35" t="s">
        <v>256</v>
      </c>
      <c r="P629" s="36" t="s">
        <v>257</v>
      </c>
      <c r="Q629" s="37" t="s">
        <v>289</v>
      </c>
      <c r="R629" s="20" t="s">
        <v>290</v>
      </c>
      <c r="S629" s="28">
        <v>778</v>
      </c>
      <c r="T629" s="30" t="s">
        <v>2046</v>
      </c>
      <c r="U629" s="38">
        <v>6</v>
      </c>
      <c r="V629" s="39">
        <v>213.39</v>
      </c>
      <c r="W629" s="77">
        <v>1280.3399999999999</v>
      </c>
      <c r="X629" s="77">
        <f t="shared" si="22"/>
        <v>1433.9808</v>
      </c>
      <c r="Y629" s="26" t="s">
        <v>293</v>
      </c>
      <c r="Z629" s="28">
        <v>2014</v>
      </c>
      <c r="AA629" s="100" t="s">
        <v>762</v>
      </c>
    </row>
    <row r="630" spans="1:27" ht="38.25" outlineLevel="2">
      <c r="A630" s="19" t="s">
        <v>2376</v>
      </c>
      <c r="B630" s="20" t="s">
        <v>26</v>
      </c>
      <c r="C630" s="26" t="s">
        <v>2377</v>
      </c>
      <c r="D630" s="34" t="s">
        <v>2378</v>
      </c>
      <c r="E630" s="34" t="s">
        <v>2379</v>
      </c>
      <c r="F630" s="34" t="s">
        <v>2380</v>
      </c>
      <c r="G630" s="34" t="s">
        <v>2381</v>
      </c>
      <c r="H630" s="20" t="s">
        <v>2382</v>
      </c>
      <c r="I630" s="20" t="s">
        <v>2383</v>
      </c>
      <c r="J630" s="26" t="s">
        <v>53</v>
      </c>
      <c r="K630" s="26">
        <v>45</v>
      </c>
      <c r="L630" s="19">
        <v>230000000</v>
      </c>
      <c r="M630" s="22" t="s">
        <v>27</v>
      </c>
      <c r="N630" s="26" t="s">
        <v>32</v>
      </c>
      <c r="O630" s="35" t="s">
        <v>256</v>
      </c>
      <c r="P630" s="36" t="s">
        <v>257</v>
      </c>
      <c r="Q630" s="37" t="s">
        <v>289</v>
      </c>
      <c r="R630" s="20" t="s">
        <v>290</v>
      </c>
      <c r="S630" s="28">
        <v>166</v>
      </c>
      <c r="T630" s="30" t="s">
        <v>1046</v>
      </c>
      <c r="U630" s="38">
        <v>1</v>
      </c>
      <c r="V630" s="39">
        <v>1964.28</v>
      </c>
      <c r="W630" s="77">
        <v>1964.28</v>
      </c>
      <c r="X630" s="77">
        <f t="shared" si="22"/>
        <v>2199.9936000000002</v>
      </c>
      <c r="Y630" s="26" t="s">
        <v>293</v>
      </c>
      <c r="Z630" s="28">
        <v>2014</v>
      </c>
      <c r="AA630" s="100" t="s">
        <v>762</v>
      </c>
    </row>
    <row r="631" spans="1:27" ht="38.25" outlineLevel="2">
      <c r="A631" s="19" t="s">
        <v>2384</v>
      </c>
      <c r="B631" s="20" t="s">
        <v>26</v>
      </c>
      <c r="C631" s="26" t="s">
        <v>2385</v>
      </c>
      <c r="D631" s="34" t="s">
        <v>2386</v>
      </c>
      <c r="E631" s="34" t="s">
        <v>2386</v>
      </c>
      <c r="F631" s="34" t="s">
        <v>2387</v>
      </c>
      <c r="G631" s="34"/>
      <c r="H631" s="20" t="s">
        <v>2388</v>
      </c>
      <c r="I631" s="20" t="s">
        <v>2389</v>
      </c>
      <c r="J631" s="26" t="s">
        <v>34</v>
      </c>
      <c r="K631" s="26">
        <v>45</v>
      </c>
      <c r="L631" s="19">
        <v>230000000</v>
      </c>
      <c r="M631" s="22" t="s">
        <v>27</v>
      </c>
      <c r="N631" s="26" t="s">
        <v>32</v>
      </c>
      <c r="O631" s="35" t="s">
        <v>256</v>
      </c>
      <c r="P631" s="36" t="s">
        <v>257</v>
      </c>
      <c r="Q631" s="37" t="s">
        <v>289</v>
      </c>
      <c r="R631" s="20" t="s">
        <v>290</v>
      </c>
      <c r="S631" s="28">
        <v>166</v>
      </c>
      <c r="T631" s="30" t="s">
        <v>1046</v>
      </c>
      <c r="U631" s="38">
        <v>40</v>
      </c>
      <c r="V631" s="39">
        <v>358035.71</v>
      </c>
      <c r="W631" s="77">
        <v>14321428.4</v>
      </c>
      <c r="X631" s="77">
        <f t="shared" si="22"/>
        <v>16039999.808000002</v>
      </c>
      <c r="Y631" s="26" t="s">
        <v>293</v>
      </c>
      <c r="Z631" s="28">
        <v>2014</v>
      </c>
      <c r="AA631" s="100" t="s">
        <v>2153</v>
      </c>
    </row>
    <row r="632" spans="1:27" ht="38.25" outlineLevel="2">
      <c r="A632" s="19" t="s">
        <v>2390</v>
      </c>
      <c r="B632" s="20" t="s">
        <v>26</v>
      </c>
      <c r="C632" s="26" t="s">
        <v>2391</v>
      </c>
      <c r="D632" s="34" t="s">
        <v>2392</v>
      </c>
      <c r="E632" s="34" t="s">
        <v>2392</v>
      </c>
      <c r="F632" s="34" t="s">
        <v>2393</v>
      </c>
      <c r="G632" s="34" t="s">
        <v>2394</v>
      </c>
      <c r="H632" s="20" t="s">
        <v>2395</v>
      </c>
      <c r="I632" s="20" t="s">
        <v>2395</v>
      </c>
      <c r="J632" s="26" t="s">
        <v>53</v>
      </c>
      <c r="K632" s="26">
        <v>45</v>
      </c>
      <c r="L632" s="19">
        <v>230000000</v>
      </c>
      <c r="M632" s="22" t="s">
        <v>27</v>
      </c>
      <c r="N632" s="26" t="s">
        <v>32</v>
      </c>
      <c r="O632" s="35" t="s">
        <v>256</v>
      </c>
      <c r="P632" s="36" t="s">
        <v>257</v>
      </c>
      <c r="Q632" s="37" t="s">
        <v>289</v>
      </c>
      <c r="R632" s="20" t="s">
        <v>290</v>
      </c>
      <c r="S632" s="28">
        <v>166</v>
      </c>
      <c r="T632" s="30" t="s">
        <v>1046</v>
      </c>
      <c r="U632" s="38">
        <v>2</v>
      </c>
      <c r="V632" s="39">
        <v>497.67</v>
      </c>
      <c r="W632" s="77">
        <v>995.34</v>
      </c>
      <c r="X632" s="77">
        <f t="shared" si="22"/>
        <v>1114.7808000000002</v>
      </c>
      <c r="Y632" s="26" t="s">
        <v>293</v>
      </c>
      <c r="Z632" s="28">
        <v>2014</v>
      </c>
      <c r="AA632" s="100" t="s">
        <v>762</v>
      </c>
    </row>
    <row r="633" spans="1:27" ht="38.25" outlineLevel="2">
      <c r="A633" s="19" t="s">
        <v>2396</v>
      </c>
      <c r="B633" s="20" t="s">
        <v>26</v>
      </c>
      <c r="C633" s="26" t="s">
        <v>2397</v>
      </c>
      <c r="D633" s="34" t="s">
        <v>2398</v>
      </c>
      <c r="E633" s="34" t="s">
        <v>2399</v>
      </c>
      <c r="F633" s="34" t="s">
        <v>2400</v>
      </c>
      <c r="G633" s="34" t="s">
        <v>2401</v>
      </c>
      <c r="H633" s="20" t="s">
        <v>2402</v>
      </c>
      <c r="I633" s="20" t="s">
        <v>2403</v>
      </c>
      <c r="J633" s="26" t="s">
        <v>53</v>
      </c>
      <c r="K633" s="26">
        <v>45</v>
      </c>
      <c r="L633" s="19">
        <v>230000000</v>
      </c>
      <c r="M633" s="22" t="s">
        <v>27</v>
      </c>
      <c r="N633" s="26" t="s">
        <v>32</v>
      </c>
      <c r="O633" s="35" t="s">
        <v>256</v>
      </c>
      <c r="P633" s="36" t="s">
        <v>257</v>
      </c>
      <c r="Q633" s="37" t="s">
        <v>289</v>
      </c>
      <c r="R633" s="20" t="s">
        <v>290</v>
      </c>
      <c r="S633" s="28">
        <v>166</v>
      </c>
      <c r="T633" s="30" t="s">
        <v>1046</v>
      </c>
      <c r="U633" s="38">
        <v>200</v>
      </c>
      <c r="V633" s="39">
        <v>3236.6</v>
      </c>
      <c r="W633" s="77">
        <v>647320</v>
      </c>
      <c r="X633" s="77">
        <f t="shared" si="22"/>
        <v>724998.4</v>
      </c>
      <c r="Y633" s="26" t="s">
        <v>293</v>
      </c>
      <c r="Z633" s="28">
        <v>2014</v>
      </c>
      <c r="AA633" s="100" t="s">
        <v>762</v>
      </c>
    </row>
    <row r="634" spans="1:27" ht="38.25" outlineLevel="2">
      <c r="A634" s="19" t="s">
        <v>2404</v>
      </c>
      <c r="B634" s="20" t="s">
        <v>26</v>
      </c>
      <c r="C634" s="26" t="s">
        <v>2405</v>
      </c>
      <c r="D634" s="34" t="s">
        <v>2406</v>
      </c>
      <c r="E634" s="34" t="s">
        <v>2407</v>
      </c>
      <c r="F634" s="34" t="s">
        <v>2408</v>
      </c>
      <c r="G634" s="34" t="s">
        <v>2409</v>
      </c>
      <c r="H634" s="20" t="s">
        <v>2410</v>
      </c>
      <c r="I634" s="20" t="s">
        <v>2411</v>
      </c>
      <c r="J634" s="26" t="s">
        <v>53</v>
      </c>
      <c r="K634" s="26">
        <v>45</v>
      </c>
      <c r="L634" s="19">
        <v>230000000</v>
      </c>
      <c r="M634" s="22" t="s">
        <v>27</v>
      </c>
      <c r="N634" s="26" t="s">
        <v>32</v>
      </c>
      <c r="O634" s="35" t="s">
        <v>256</v>
      </c>
      <c r="P634" s="36" t="s">
        <v>257</v>
      </c>
      <c r="Q634" s="37" t="s">
        <v>289</v>
      </c>
      <c r="R634" s="20" t="s">
        <v>290</v>
      </c>
      <c r="S634" s="28">
        <v>796</v>
      </c>
      <c r="T634" s="30" t="s">
        <v>260</v>
      </c>
      <c r="U634" s="38">
        <v>4</v>
      </c>
      <c r="V634" s="39">
        <v>250924</v>
      </c>
      <c r="W634" s="77">
        <v>1003696</v>
      </c>
      <c r="X634" s="77">
        <f t="shared" si="22"/>
        <v>1124139.52</v>
      </c>
      <c r="Y634" s="26" t="s">
        <v>293</v>
      </c>
      <c r="Z634" s="28">
        <v>2014</v>
      </c>
      <c r="AA634" s="100" t="s">
        <v>762</v>
      </c>
    </row>
    <row r="635" spans="1:27" ht="38.25" outlineLevel="2">
      <c r="A635" s="19" t="s">
        <v>2412</v>
      </c>
      <c r="B635" s="20" t="s">
        <v>26</v>
      </c>
      <c r="C635" s="26" t="s">
        <v>2413</v>
      </c>
      <c r="D635" s="34" t="s">
        <v>2414</v>
      </c>
      <c r="E635" s="34" t="s">
        <v>2415</v>
      </c>
      <c r="F635" s="34" t="s">
        <v>2416</v>
      </c>
      <c r="G635" s="34" t="s">
        <v>2417</v>
      </c>
      <c r="H635" s="20" t="s">
        <v>2418</v>
      </c>
      <c r="I635" s="20" t="s">
        <v>2418</v>
      </c>
      <c r="J635" s="26" t="s">
        <v>53</v>
      </c>
      <c r="K635" s="26">
        <v>45</v>
      </c>
      <c r="L635" s="19">
        <v>230000000</v>
      </c>
      <c r="M635" s="22" t="s">
        <v>27</v>
      </c>
      <c r="N635" s="26" t="s">
        <v>32</v>
      </c>
      <c r="O635" s="35" t="s">
        <v>256</v>
      </c>
      <c r="P635" s="36" t="s">
        <v>257</v>
      </c>
      <c r="Q635" s="37" t="s">
        <v>289</v>
      </c>
      <c r="R635" s="20" t="s">
        <v>290</v>
      </c>
      <c r="S635" s="28">
        <v>796</v>
      </c>
      <c r="T635" s="30" t="s">
        <v>260</v>
      </c>
      <c r="U635" s="38">
        <v>10</v>
      </c>
      <c r="V635" s="39">
        <v>204000</v>
      </c>
      <c r="W635" s="77">
        <v>2040000</v>
      </c>
      <c r="X635" s="77">
        <f t="shared" si="22"/>
        <v>2284800</v>
      </c>
      <c r="Y635" s="26" t="s">
        <v>293</v>
      </c>
      <c r="Z635" s="28">
        <v>2014</v>
      </c>
      <c r="AA635" s="100" t="s">
        <v>762</v>
      </c>
    </row>
    <row r="636" spans="1:27" ht="38.25" outlineLevel="2">
      <c r="A636" s="19" t="s">
        <v>2419</v>
      </c>
      <c r="B636" s="20" t="s">
        <v>26</v>
      </c>
      <c r="C636" s="26" t="s">
        <v>1507</v>
      </c>
      <c r="D636" s="34" t="s">
        <v>1508</v>
      </c>
      <c r="E636" s="34" t="s">
        <v>1509</v>
      </c>
      <c r="F636" s="34" t="s">
        <v>1510</v>
      </c>
      <c r="G636" s="34" t="s">
        <v>1511</v>
      </c>
      <c r="H636" s="20" t="s">
        <v>2420</v>
      </c>
      <c r="I636" s="20" t="s">
        <v>2421</v>
      </c>
      <c r="J636" s="26" t="s">
        <v>53</v>
      </c>
      <c r="K636" s="26">
        <v>45</v>
      </c>
      <c r="L636" s="19">
        <v>230000000</v>
      </c>
      <c r="M636" s="22" t="s">
        <v>27</v>
      </c>
      <c r="N636" s="26" t="s">
        <v>32</v>
      </c>
      <c r="O636" s="35" t="s">
        <v>256</v>
      </c>
      <c r="P636" s="36" t="s">
        <v>257</v>
      </c>
      <c r="Q636" s="37" t="s">
        <v>289</v>
      </c>
      <c r="R636" s="20" t="s">
        <v>290</v>
      </c>
      <c r="S636" s="28">
        <v>796</v>
      </c>
      <c r="T636" s="30" t="s">
        <v>260</v>
      </c>
      <c r="U636" s="38">
        <v>14</v>
      </c>
      <c r="V636" s="39">
        <v>35733.33</v>
      </c>
      <c r="W636" s="77">
        <v>500266.62</v>
      </c>
      <c r="X636" s="77">
        <f t="shared" si="22"/>
        <v>560298.61440000008</v>
      </c>
      <c r="Y636" s="26" t="s">
        <v>293</v>
      </c>
      <c r="Z636" s="28">
        <v>2014</v>
      </c>
      <c r="AA636" s="100" t="s">
        <v>762</v>
      </c>
    </row>
    <row r="637" spans="1:27" ht="38.25" outlineLevel="2">
      <c r="A637" s="19" t="s">
        <v>2422</v>
      </c>
      <c r="B637" s="20" t="s">
        <v>26</v>
      </c>
      <c r="C637" s="26" t="s">
        <v>2423</v>
      </c>
      <c r="D637" s="34" t="s">
        <v>2424</v>
      </c>
      <c r="E637" s="34" t="s">
        <v>2425</v>
      </c>
      <c r="F637" s="34" t="s">
        <v>2426</v>
      </c>
      <c r="G637" s="34" t="s">
        <v>2427</v>
      </c>
      <c r="H637" s="20" t="s">
        <v>2428</v>
      </c>
      <c r="I637" s="20" t="s">
        <v>2429</v>
      </c>
      <c r="J637" s="26" t="s">
        <v>53</v>
      </c>
      <c r="K637" s="26">
        <v>45</v>
      </c>
      <c r="L637" s="19">
        <v>230000000</v>
      </c>
      <c r="M637" s="22" t="s">
        <v>27</v>
      </c>
      <c r="N637" s="26" t="s">
        <v>32</v>
      </c>
      <c r="O637" s="35" t="s">
        <v>256</v>
      </c>
      <c r="P637" s="36" t="s">
        <v>257</v>
      </c>
      <c r="Q637" s="37" t="s">
        <v>289</v>
      </c>
      <c r="R637" s="20" t="s">
        <v>290</v>
      </c>
      <c r="S637" s="28">
        <v>796</v>
      </c>
      <c r="T637" s="30" t="s">
        <v>260</v>
      </c>
      <c r="U637" s="38">
        <v>2</v>
      </c>
      <c r="V637" s="39">
        <v>472500</v>
      </c>
      <c r="W637" s="77">
        <v>945000</v>
      </c>
      <c r="X637" s="77">
        <f t="shared" si="22"/>
        <v>1058400</v>
      </c>
      <c r="Y637" s="26" t="s">
        <v>293</v>
      </c>
      <c r="Z637" s="28">
        <v>2014</v>
      </c>
      <c r="AA637" s="100" t="s">
        <v>762</v>
      </c>
    </row>
    <row r="638" spans="1:27" ht="38.25" outlineLevel="2">
      <c r="A638" s="19" t="s">
        <v>2430</v>
      </c>
      <c r="B638" s="20" t="s">
        <v>26</v>
      </c>
      <c r="C638" s="26" t="s">
        <v>2423</v>
      </c>
      <c r="D638" s="34" t="s">
        <v>2424</v>
      </c>
      <c r="E638" s="34" t="s">
        <v>2425</v>
      </c>
      <c r="F638" s="34" t="s">
        <v>2426</v>
      </c>
      <c r="G638" s="34" t="s">
        <v>2427</v>
      </c>
      <c r="H638" s="20" t="s">
        <v>2431</v>
      </c>
      <c r="I638" s="20" t="s">
        <v>2432</v>
      </c>
      <c r="J638" s="26" t="s">
        <v>53</v>
      </c>
      <c r="K638" s="26">
        <v>45</v>
      </c>
      <c r="L638" s="19">
        <v>230000000</v>
      </c>
      <c r="M638" s="22" t="s">
        <v>27</v>
      </c>
      <c r="N638" s="26" t="s">
        <v>32</v>
      </c>
      <c r="O638" s="35" t="s">
        <v>256</v>
      </c>
      <c r="P638" s="36" t="s">
        <v>257</v>
      </c>
      <c r="Q638" s="37" t="s">
        <v>289</v>
      </c>
      <c r="R638" s="20" t="s">
        <v>290</v>
      </c>
      <c r="S638" s="28">
        <v>796</v>
      </c>
      <c r="T638" s="30" t="s">
        <v>260</v>
      </c>
      <c r="U638" s="38">
        <v>4</v>
      </c>
      <c r="V638" s="39">
        <v>107589.28</v>
      </c>
      <c r="W638" s="77">
        <v>430357.12</v>
      </c>
      <c r="X638" s="77">
        <f t="shared" si="22"/>
        <v>481999.97440000006</v>
      </c>
      <c r="Y638" s="26" t="s">
        <v>293</v>
      </c>
      <c r="Z638" s="28">
        <v>2014</v>
      </c>
      <c r="AA638" s="100" t="s">
        <v>762</v>
      </c>
    </row>
    <row r="639" spans="1:27" ht="51" outlineLevel="2">
      <c r="A639" s="19" t="s">
        <v>2433</v>
      </c>
      <c r="B639" s="20" t="s">
        <v>26</v>
      </c>
      <c r="C639" s="26" t="s">
        <v>2434</v>
      </c>
      <c r="D639" s="34" t="s">
        <v>2435</v>
      </c>
      <c r="E639" s="34"/>
      <c r="F639" s="34" t="s">
        <v>2436</v>
      </c>
      <c r="G639" s="34"/>
      <c r="H639" s="20" t="s">
        <v>2437</v>
      </c>
      <c r="I639" s="20" t="s">
        <v>2437</v>
      </c>
      <c r="J639" s="26" t="s">
        <v>53</v>
      </c>
      <c r="K639" s="26">
        <v>45</v>
      </c>
      <c r="L639" s="19">
        <v>230000000</v>
      </c>
      <c r="M639" s="22" t="s">
        <v>27</v>
      </c>
      <c r="N639" s="26" t="s">
        <v>32</v>
      </c>
      <c r="O639" s="35" t="s">
        <v>256</v>
      </c>
      <c r="P639" s="36" t="s">
        <v>257</v>
      </c>
      <c r="Q639" s="37" t="s">
        <v>289</v>
      </c>
      <c r="R639" s="20" t="s">
        <v>290</v>
      </c>
      <c r="S639" s="28">
        <v>796</v>
      </c>
      <c r="T639" s="30" t="s">
        <v>260</v>
      </c>
      <c r="U639" s="38">
        <v>6</v>
      </c>
      <c r="V639" s="39">
        <v>184000</v>
      </c>
      <c r="W639" s="77">
        <v>1104000</v>
      </c>
      <c r="X639" s="77">
        <f t="shared" ref="X639:X685" si="23">W639*1.12</f>
        <v>1236480.0000000002</v>
      </c>
      <c r="Y639" s="26" t="s">
        <v>293</v>
      </c>
      <c r="Z639" s="28">
        <v>2014</v>
      </c>
      <c r="AA639" s="100" t="s">
        <v>762</v>
      </c>
    </row>
    <row r="640" spans="1:27" ht="38.25" outlineLevel="2">
      <c r="A640" s="19" t="s">
        <v>2438</v>
      </c>
      <c r="B640" s="20" t="s">
        <v>26</v>
      </c>
      <c r="C640" s="26" t="s">
        <v>2439</v>
      </c>
      <c r="D640" s="34" t="s">
        <v>978</v>
      </c>
      <c r="E640" s="34"/>
      <c r="F640" s="34" t="s">
        <v>2440</v>
      </c>
      <c r="G640" s="34"/>
      <c r="H640" s="20" t="s">
        <v>2441</v>
      </c>
      <c r="I640" s="20" t="s">
        <v>2442</v>
      </c>
      <c r="J640" s="26" t="s">
        <v>53</v>
      </c>
      <c r="K640" s="26">
        <v>45</v>
      </c>
      <c r="L640" s="19">
        <v>230000000</v>
      </c>
      <c r="M640" s="22" t="s">
        <v>27</v>
      </c>
      <c r="N640" s="26" t="s">
        <v>32</v>
      </c>
      <c r="O640" s="35" t="s">
        <v>256</v>
      </c>
      <c r="P640" s="36" t="s">
        <v>257</v>
      </c>
      <c r="Q640" s="37" t="s">
        <v>289</v>
      </c>
      <c r="R640" s="20" t="s">
        <v>290</v>
      </c>
      <c r="S640" s="28">
        <v>796</v>
      </c>
      <c r="T640" s="30" t="s">
        <v>260</v>
      </c>
      <c r="U640" s="38">
        <v>9</v>
      </c>
      <c r="V640" s="39">
        <v>256944.64000000001</v>
      </c>
      <c r="W640" s="77">
        <v>2312501.7600000002</v>
      </c>
      <c r="X640" s="77">
        <f t="shared" si="23"/>
        <v>2590001.9712000005</v>
      </c>
      <c r="Y640" s="26" t="s">
        <v>293</v>
      </c>
      <c r="Z640" s="28">
        <v>2014</v>
      </c>
      <c r="AA640" s="100" t="s">
        <v>1361</v>
      </c>
    </row>
    <row r="641" spans="1:27" ht="38.25" outlineLevel="2">
      <c r="A641" s="19" t="s">
        <v>2443</v>
      </c>
      <c r="B641" s="20" t="s">
        <v>26</v>
      </c>
      <c r="C641" s="26" t="s">
        <v>2444</v>
      </c>
      <c r="D641" s="34" t="s">
        <v>2445</v>
      </c>
      <c r="E641" s="34" t="s">
        <v>2446</v>
      </c>
      <c r="F641" s="34" t="s">
        <v>2447</v>
      </c>
      <c r="G641" s="34" t="s">
        <v>2448</v>
      </c>
      <c r="H641" s="20" t="s">
        <v>2449</v>
      </c>
      <c r="I641" s="20" t="s">
        <v>2449</v>
      </c>
      <c r="J641" s="26" t="s">
        <v>53</v>
      </c>
      <c r="K641" s="26">
        <v>45</v>
      </c>
      <c r="L641" s="19">
        <v>230000000</v>
      </c>
      <c r="M641" s="22" t="s">
        <v>27</v>
      </c>
      <c r="N641" s="26" t="s">
        <v>32</v>
      </c>
      <c r="O641" s="35" t="s">
        <v>256</v>
      </c>
      <c r="P641" s="36" t="s">
        <v>257</v>
      </c>
      <c r="Q641" s="37" t="s">
        <v>2450</v>
      </c>
      <c r="R641" s="20" t="s">
        <v>290</v>
      </c>
      <c r="S641" s="28">
        <v>796</v>
      </c>
      <c r="T641" s="30" t="s">
        <v>260</v>
      </c>
      <c r="U641" s="38">
        <v>1</v>
      </c>
      <c r="V641" s="39">
        <v>1941964.28</v>
      </c>
      <c r="W641" s="77">
        <v>1941964.28</v>
      </c>
      <c r="X641" s="77">
        <f t="shared" si="23"/>
        <v>2174999.9936000002</v>
      </c>
      <c r="Y641" s="26" t="s">
        <v>293</v>
      </c>
      <c r="Z641" s="28">
        <v>2014</v>
      </c>
      <c r="AA641" s="100" t="s">
        <v>762</v>
      </c>
    </row>
    <row r="642" spans="1:27" ht="38.25" outlineLevel="2">
      <c r="A642" s="19" t="s">
        <v>2451</v>
      </c>
      <c r="B642" s="20" t="s">
        <v>26</v>
      </c>
      <c r="C642" s="26" t="s">
        <v>2168</v>
      </c>
      <c r="D642" s="34" t="s">
        <v>2169</v>
      </c>
      <c r="E642" s="34"/>
      <c r="F642" s="34" t="s">
        <v>2170</v>
      </c>
      <c r="G642" s="34"/>
      <c r="H642" s="20" t="s">
        <v>2452</v>
      </c>
      <c r="I642" s="20" t="s">
        <v>2453</v>
      </c>
      <c r="J642" s="26" t="s">
        <v>34</v>
      </c>
      <c r="K642" s="26">
        <v>45</v>
      </c>
      <c r="L642" s="19">
        <v>230000000</v>
      </c>
      <c r="M642" s="22" t="s">
        <v>27</v>
      </c>
      <c r="N642" s="26" t="s">
        <v>32</v>
      </c>
      <c r="O642" s="35" t="s">
        <v>256</v>
      </c>
      <c r="P642" s="36" t="s">
        <v>257</v>
      </c>
      <c r="Q642" s="37" t="s">
        <v>289</v>
      </c>
      <c r="R642" s="20" t="s">
        <v>290</v>
      </c>
      <c r="S642" s="28">
        <v>839</v>
      </c>
      <c r="T642" s="30" t="s">
        <v>340</v>
      </c>
      <c r="U642" s="38">
        <v>5</v>
      </c>
      <c r="V642" s="39">
        <v>547255.57999999996</v>
      </c>
      <c r="W642" s="77">
        <v>2736277.9</v>
      </c>
      <c r="X642" s="77">
        <f t="shared" si="23"/>
        <v>3064631.2480000001</v>
      </c>
      <c r="Y642" s="26" t="s">
        <v>293</v>
      </c>
      <c r="Z642" s="28">
        <v>2014</v>
      </c>
      <c r="AA642" s="100" t="s">
        <v>2172</v>
      </c>
    </row>
    <row r="643" spans="1:27" ht="38.25" outlineLevel="2">
      <c r="A643" s="19" t="s">
        <v>2454</v>
      </c>
      <c r="B643" s="20" t="s">
        <v>26</v>
      </c>
      <c r="C643" s="26" t="s">
        <v>2168</v>
      </c>
      <c r="D643" s="34" t="s">
        <v>2169</v>
      </c>
      <c r="E643" s="34"/>
      <c r="F643" s="34" t="s">
        <v>2170</v>
      </c>
      <c r="G643" s="34"/>
      <c r="H643" s="20" t="s">
        <v>2455</v>
      </c>
      <c r="I643" s="20" t="s">
        <v>2456</v>
      </c>
      <c r="J643" s="26" t="s">
        <v>34</v>
      </c>
      <c r="K643" s="26">
        <v>45</v>
      </c>
      <c r="L643" s="19">
        <v>230000000</v>
      </c>
      <c r="M643" s="22" t="s">
        <v>27</v>
      </c>
      <c r="N643" s="26" t="s">
        <v>32</v>
      </c>
      <c r="O643" s="35" t="s">
        <v>256</v>
      </c>
      <c r="P643" s="36" t="s">
        <v>257</v>
      </c>
      <c r="Q643" s="37" t="s">
        <v>289</v>
      </c>
      <c r="R643" s="20" t="s">
        <v>290</v>
      </c>
      <c r="S643" s="28">
        <v>839</v>
      </c>
      <c r="T643" s="30" t="s">
        <v>340</v>
      </c>
      <c r="U643" s="38">
        <v>2</v>
      </c>
      <c r="V643" s="39">
        <v>534121.43999999994</v>
      </c>
      <c r="W643" s="77">
        <v>1068242.8799999999</v>
      </c>
      <c r="X643" s="77">
        <f t="shared" si="23"/>
        <v>1196432.0256000001</v>
      </c>
      <c r="Y643" s="26" t="s">
        <v>293</v>
      </c>
      <c r="Z643" s="28">
        <v>2014</v>
      </c>
      <c r="AA643" s="100" t="s">
        <v>2457</v>
      </c>
    </row>
    <row r="644" spans="1:27" ht="38.25" outlineLevel="2">
      <c r="A644" s="19" t="s">
        <v>2458</v>
      </c>
      <c r="B644" s="20" t="s">
        <v>26</v>
      </c>
      <c r="C644" s="26" t="s">
        <v>2168</v>
      </c>
      <c r="D644" s="34" t="s">
        <v>2169</v>
      </c>
      <c r="E644" s="34"/>
      <c r="F644" s="34" t="s">
        <v>2170</v>
      </c>
      <c r="G644" s="34"/>
      <c r="H644" s="20" t="s">
        <v>2459</v>
      </c>
      <c r="I644" s="20" t="s">
        <v>2460</v>
      </c>
      <c r="J644" s="26" t="s">
        <v>34</v>
      </c>
      <c r="K644" s="26">
        <v>45</v>
      </c>
      <c r="L644" s="19">
        <v>230000000</v>
      </c>
      <c r="M644" s="22" t="s">
        <v>27</v>
      </c>
      <c r="N644" s="26" t="s">
        <v>37</v>
      </c>
      <c r="O644" s="35" t="s">
        <v>256</v>
      </c>
      <c r="P644" s="36" t="s">
        <v>257</v>
      </c>
      <c r="Q644" s="37" t="s">
        <v>289</v>
      </c>
      <c r="R644" s="20" t="s">
        <v>290</v>
      </c>
      <c r="S644" s="28">
        <v>839</v>
      </c>
      <c r="T644" s="30" t="s">
        <v>340</v>
      </c>
      <c r="U644" s="38">
        <v>5</v>
      </c>
      <c r="V644" s="39">
        <v>560389.71</v>
      </c>
      <c r="W644" s="77">
        <v>2801948.55</v>
      </c>
      <c r="X644" s="77">
        <f t="shared" si="23"/>
        <v>3138182.3760000002</v>
      </c>
      <c r="Y644" s="26" t="s">
        <v>293</v>
      </c>
      <c r="Z644" s="28">
        <v>2015</v>
      </c>
      <c r="AA644" s="100" t="s">
        <v>2172</v>
      </c>
    </row>
    <row r="645" spans="1:27" ht="38.25" outlineLevel="2">
      <c r="A645" s="19" t="s">
        <v>2461</v>
      </c>
      <c r="B645" s="20" t="s">
        <v>26</v>
      </c>
      <c r="C645" s="26" t="s">
        <v>2168</v>
      </c>
      <c r="D645" s="34" t="s">
        <v>2169</v>
      </c>
      <c r="E645" s="34"/>
      <c r="F645" s="34" t="s">
        <v>2170</v>
      </c>
      <c r="G645" s="34"/>
      <c r="H645" s="20" t="s">
        <v>2462</v>
      </c>
      <c r="I645" s="20" t="s">
        <v>2463</v>
      </c>
      <c r="J645" s="26" t="s">
        <v>34</v>
      </c>
      <c r="K645" s="26">
        <v>45</v>
      </c>
      <c r="L645" s="19">
        <v>230000000</v>
      </c>
      <c r="M645" s="22" t="s">
        <v>27</v>
      </c>
      <c r="N645" s="26" t="s">
        <v>37</v>
      </c>
      <c r="O645" s="35" t="s">
        <v>256</v>
      </c>
      <c r="P645" s="36" t="s">
        <v>257</v>
      </c>
      <c r="Q645" s="37" t="s">
        <v>289</v>
      </c>
      <c r="R645" s="20" t="s">
        <v>290</v>
      </c>
      <c r="S645" s="28">
        <v>839</v>
      </c>
      <c r="T645" s="30" t="s">
        <v>340</v>
      </c>
      <c r="U645" s="38">
        <v>5</v>
      </c>
      <c r="V645" s="39">
        <v>564767.75</v>
      </c>
      <c r="W645" s="77">
        <v>2823838.75</v>
      </c>
      <c r="X645" s="77">
        <f t="shared" si="23"/>
        <v>3162699.4000000004</v>
      </c>
      <c r="Y645" s="26" t="s">
        <v>293</v>
      </c>
      <c r="Z645" s="28">
        <v>2015</v>
      </c>
      <c r="AA645" s="100" t="s">
        <v>2464</v>
      </c>
    </row>
    <row r="646" spans="1:27" ht="38.25" outlineLevel="2">
      <c r="A646" s="19" t="s">
        <v>2465</v>
      </c>
      <c r="B646" s="20" t="s">
        <v>26</v>
      </c>
      <c r="C646" s="26" t="s">
        <v>2168</v>
      </c>
      <c r="D646" s="34" t="s">
        <v>2169</v>
      </c>
      <c r="E646" s="34"/>
      <c r="F646" s="34" t="s">
        <v>2170</v>
      </c>
      <c r="G646" s="34"/>
      <c r="H646" s="20" t="s">
        <v>2466</v>
      </c>
      <c r="I646" s="20" t="s">
        <v>2467</v>
      </c>
      <c r="J646" s="26" t="s">
        <v>34</v>
      </c>
      <c r="K646" s="26">
        <v>45</v>
      </c>
      <c r="L646" s="19">
        <v>230000000</v>
      </c>
      <c r="M646" s="22" t="s">
        <v>27</v>
      </c>
      <c r="N646" s="26" t="s">
        <v>32</v>
      </c>
      <c r="O646" s="35" t="s">
        <v>256</v>
      </c>
      <c r="P646" s="36" t="s">
        <v>257</v>
      </c>
      <c r="Q646" s="37" t="s">
        <v>289</v>
      </c>
      <c r="R646" s="20" t="s">
        <v>290</v>
      </c>
      <c r="S646" s="28">
        <v>839</v>
      </c>
      <c r="T646" s="30" t="s">
        <v>340</v>
      </c>
      <c r="U646" s="38">
        <v>8</v>
      </c>
      <c r="V646" s="39">
        <v>918846.15</v>
      </c>
      <c r="W646" s="77">
        <v>7350769.2000000002</v>
      </c>
      <c r="X646" s="77">
        <f t="shared" si="23"/>
        <v>8232861.5040000007</v>
      </c>
      <c r="Y646" s="26" t="s">
        <v>293</v>
      </c>
      <c r="Z646" s="28">
        <v>2014</v>
      </c>
      <c r="AA646" s="100" t="s">
        <v>2172</v>
      </c>
    </row>
    <row r="647" spans="1:27" ht="38.25" outlineLevel="2">
      <c r="A647" s="19" t="s">
        <v>2468</v>
      </c>
      <c r="B647" s="20" t="s">
        <v>26</v>
      </c>
      <c r="C647" s="26" t="s">
        <v>2168</v>
      </c>
      <c r="D647" s="34" t="s">
        <v>2169</v>
      </c>
      <c r="E647" s="34"/>
      <c r="F647" s="34" t="s">
        <v>2170</v>
      </c>
      <c r="G647" s="34"/>
      <c r="H647" s="20" t="s">
        <v>2469</v>
      </c>
      <c r="I647" s="20" t="s">
        <v>2469</v>
      </c>
      <c r="J647" s="26" t="s">
        <v>34</v>
      </c>
      <c r="K647" s="26">
        <v>45</v>
      </c>
      <c r="L647" s="19">
        <v>230000000</v>
      </c>
      <c r="M647" s="22" t="s">
        <v>27</v>
      </c>
      <c r="N647" s="26" t="s">
        <v>32</v>
      </c>
      <c r="O647" s="35" t="s">
        <v>256</v>
      </c>
      <c r="P647" s="36" t="s">
        <v>257</v>
      </c>
      <c r="Q647" s="37" t="s">
        <v>289</v>
      </c>
      <c r="R647" s="20" t="s">
        <v>290</v>
      </c>
      <c r="S647" s="28">
        <v>839</v>
      </c>
      <c r="T647" s="30" t="s">
        <v>340</v>
      </c>
      <c r="U647" s="38">
        <v>2</v>
      </c>
      <c r="V647" s="39">
        <v>1174461.53</v>
      </c>
      <c r="W647" s="77">
        <v>2348923.06</v>
      </c>
      <c r="X647" s="77">
        <f t="shared" si="23"/>
        <v>2630793.8272000002</v>
      </c>
      <c r="Y647" s="26" t="s">
        <v>293</v>
      </c>
      <c r="Z647" s="28">
        <v>2014</v>
      </c>
      <c r="AA647" s="100" t="s">
        <v>2470</v>
      </c>
    </row>
    <row r="648" spans="1:27" ht="38.25" outlineLevel="2">
      <c r="A648" s="19" t="s">
        <v>2471</v>
      </c>
      <c r="B648" s="20" t="s">
        <v>26</v>
      </c>
      <c r="C648" s="26" t="s">
        <v>2168</v>
      </c>
      <c r="D648" s="34" t="s">
        <v>2169</v>
      </c>
      <c r="E648" s="34"/>
      <c r="F648" s="34" t="s">
        <v>2170</v>
      </c>
      <c r="G648" s="34"/>
      <c r="H648" s="20" t="s">
        <v>2472</v>
      </c>
      <c r="I648" s="20" t="s">
        <v>2472</v>
      </c>
      <c r="J648" s="26" t="s">
        <v>34</v>
      </c>
      <c r="K648" s="26">
        <v>45</v>
      </c>
      <c r="L648" s="19">
        <v>230000000</v>
      </c>
      <c r="M648" s="22" t="s">
        <v>27</v>
      </c>
      <c r="N648" s="26" t="s">
        <v>32</v>
      </c>
      <c r="O648" s="35" t="s">
        <v>256</v>
      </c>
      <c r="P648" s="36" t="s">
        <v>257</v>
      </c>
      <c r="Q648" s="37" t="s">
        <v>289</v>
      </c>
      <c r="R648" s="20" t="s">
        <v>290</v>
      </c>
      <c r="S648" s="28">
        <v>839</v>
      </c>
      <c r="T648" s="30" t="s">
        <v>340</v>
      </c>
      <c r="U648" s="38">
        <v>5</v>
      </c>
      <c r="V648" s="39">
        <v>1140423.08</v>
      </c>
      <c r="W648" s="77">
        <v>5702115.4000000004</v>
      </c>
      <c r="X648" s="77">
        <f t="shared" si="23"/>
        <v>6386369.2480000006</v>
      </c>
      <c r="Y648" s="26" t="s">
        <v>293</v>
      </c>
      <c r="Z648" s="28">
        <v>2014</v>
      </c>
      <c r="AA648" s="100" t="s">
        <v>2470</v>
      </c>
    </row>
    <row r="649" spans="1:27" ht="38.25" outlineLevel="2">
      <c r="A649" s="19" t="s">
        <v>2473</v>
      </c>
      <c r="B649" s="20" t="s">
        <v>26</v>
      </c>
      <c r="C649" s="26" t="s">
        <v>2474</v>
      </c>
      <c r="D649" s="34" t="s">
        <v>2475</v>
      </c>
      <c r="E649" s="34" t="s">
        <v>2476</v>
      </c>
      <c r="F649" s="34" t="s">
        <v>2477</v>
      </c>
      <c r="G649" s="34" t="s">
        <v>2477</v>
      </c>
      <c r="H649" s="20" t="s">
        <v>2475</v>
      </c>
      <c r="I649" s="20" t="s">
        <v>2478</v>
      </c>
      <c r="J649" s="26" t="s">
        <v>53</v>
      </c>
      <c r="K649" s="26">
        <v>45</v>
      </c>
      <c r="L649" s="19">
        <v>230000000</v>
      </c>
      <c r="M649" s="22" t="s">
        <v>27</v>
      </c>
      <c r="N649" s="26" t="s">
        <v>32</v>
      </c>
      <c r="O649" s="35" t="s">
        <v>256</v>
      </c>
      <c r="P649" s="36" t="s">
        <v>257</v>
      </c>
      <c r="Q649" s="37" t="s">
        <v>1316</v>
      </c>
      <c r="R649" s="20" t="s">
        <v>290</v>
      </c>
      <c r="S649" s="28">
        <v>796</v>
      </c>
      <c r="T649" s="30" t="s">
        <v>260</v>
      </c>
      <c r="U649" s="38">
        <v>2</v>
      </c>
      <c r="V649" s="39">
        <v>348214.28</v>
      </c>
      <c r="W649" s="77">
        <v>696428.56</v>
      </c>
      <c r="X649" s="77">
        <f t="shared" si="23"/>
        <v>779999.98720000009</v>
      </c>
      <c r="Y649" s="26" t="s">
        <v>293</v>
      </c>
      <c r="Z649" s="28">
        <v>2014</v>
      </c>
      <c r="AA649" s="100" t="s">
        <v>2479</v>
      </c>
    </row>
    <row r="650" spans="1:27" ht="38.25" outlineLevel="2">
      <c r="A650" s="19" t="s">
        <v>2480</v>
      </c>
      <c r="B650" s="20" t="s">
        <v>26</v>
      </c>
      <c r="C650" s="26" t="s">
        <v>2481</v>
      </c>
      <c r="D650" s="34" t="s">
        <v>2482</v>
      </c>
      <c r="E650" s="34" t="s">
        <v>2483</v>
      </c>
      <c r="F650" s="34" t="s">
        <v>2484</v>
      </c>
      <c r="G650" s="34" t="s">
        <v>2485</v>
      </c>
      <c r="H650" s="20" t="s">
        <v>2486</v>
      </c>
      <c r="I650" s="20" t="s">
        <v>2487</v>
      </c>
      <c r="J650" s="26" t="s">
        <v>53</v>
      </c>
      <c r="K650" s="26">
        <v>45</v>
      </c>
      <c r="L650" s="19">
        <v>230000000</v>
      </c>
      <c r="M650" s="22" t="s">
        <v>27</v>
      </c>
      <c r="N650" s="26" t="s">
        <v>32</v>
      </c>
      <c r="O650" s="35" t="s">
        <v>256</v>
      </c>
      <c r="P650" s="36" t="s">
        <v>257</v>
      </c>
      <c r="Q650" s="37" t="s">
        <v>1316</v>
      </c>
      <c r="R650" s="20" t="s">
        <v>290</v>
      </c>
      <c r="S650" s="28">
        <v>796</v>
      </c>
      <c r="T650" s="30" t="s">
        <v>260</v>
      </c>
      <c r="U650" s="38">
        <v>4</v>
      </c>
      <c r="V650" s="39">
        <v>568568.64</v>
      </c>
      <c r="W650" s="77">
        <v>2274274.56</v>
      </c>
      <c r="X650" s="77">
        <f t="shared" si="23"/>
        <v>2547187.5072000003</v>
      </c>
      <c r="Y650" s="26" t="s">
        <v>293</v>
      </c>
      <c r="Z650" s="28">
        <v>2014</v>
      </c>
      <c r="AA650" s="100" t="s">
        <v>2479</v>
      </c>
    </row>
    <row r="651" spans="1:27" ht="38.25" outlineLevel="2">
      <c r="A651" s="19" t="s">
        <v>2488</v>
      </c>
      <c r="B651" s="20" t="s">
        <v>26</v>
      </c>
      <c r="C651" s="26" t="s">
        <v>2481</v>
      </c>
      <c r="D651" s="34" t="s">
        <v>2482</v>
      </c>
      <c r="E651" s="34" t="s">
        <v>2483</v>
      </c>
      <c r="F651" s="34" t="s">
        <v>2484</v>
      </c>
      <c r="G651" s="34" t="s">
        <v>2485</v>
      </c>
      <c r="H651" s="20" t="s">
        <v>2489</v>
      </c>
      <c r="I651" s="20" t="s">
        <v>2490</v>
      </c>
      <c r="J651" s="26" t="s">
        <v>53</v>
      </c>
      <c r="K651" s="26">
        <v>45</v>
      </c>
      <c r="L651" s="19">
        <v>230000000</v>
      </c>
      <c r="M651" s="22" t="s">
        <v>27</v>
      </c>
      <c r="N651" s="26" t="s">
        <v>32</v>
      </c>
      <c r="O651" s="35" t="s">
        <v>256</v>
      </c>
      <c r="P651" s="36" t="s">
        <v>257</v>
      </c>
      <c r="Q651" s="37" t="s">
        <v>1316</v>
      </c>
      <c r="R651" s="20" t="s">
        <v>290</v>
      </c>
      <c r="S651" s="28">
        <v>796</v>
      </c>
      <c r="T651" s="30" t="s">
        <v>260</v>
      </c>
      <c r="U651" s="38">
        <v>2</v>
      </c>
      <c r="V651" s="39">
        <v>363883.92</v>
      </c>
      <c r="W651" s="77">
        <v>727767.84</v>
      </c>
      <c r="X651" s="77">
        <f t="shared" si="23"/>
        <v>815099.98080000002</v>
      </c>
      <c r="Y651" s="26" t="s">
        <v>293</v>
      </c>
      <c r="Z651" s="28">
        <v>2014</v>
      </c>
      <c r="AA651" s="100" t="s">
        <v>2479</v>
      </c>
    </row>
    <row r="652" spans="1:27" ht="38.25" outlineLevel="2">
      <c r="A652" s="19" t="s">
        <v>2491</v>
      </c>
      <c r="B652" s="20" t="s">
        <v>26</v>
      </c>
      <c r="C652" s="26" t="s">
        <v>2481</v>
      </c>
      <c r="D652" s="34" t="s">
        <v>2482</v>
      </c>
      <c r="E652" s="34" t="s">
        <v>2483</v>
      </c>
      <c r="F652" s="34" t="s">
        <v>2484</v>
      </c>
      <c r="G652" s="34" t="s">
        <v>2485</v>
      </c>
      <c r="H652" s="20" t="s">
        <v>2492</v>
      </c>
      <c r="I652" s="20" t="s">
        <v>2493</v>
      </c>
      <c r="J652" s="26" t="s">
        <v>53</v>
      </c>
      <c r="K652" s="26">
        <v>45</v>
      </c>
      <c r="L652" s="19">
        <v>230000000</v>
      </c>
      <c r="M652" s="22" t="s">
        <v>27</v>
      </c>
      <c r="N652" s="26" t="s">
        <v>32</v>
      </c>
      <c r="O652" s="35" t="s">
        <v>256</v>
      </c>
      <c r="P652" s="36" t="s">
        <v>257</v>
      </c>
      <c r="Q652" s="37" t="s">
        <v>1316</v>
      </c>
      <c r="R652" s="20" t="s">
        <v>290</v>
      </c>
      <c r="S652" s="28">
        <v>796</v>
      </c>
      <c r="T652" s="30" t="s">
        <v>260</v>
      </c>
      <c r="U652" s="38">
        <v>4</v>
      </c>
      <c r="V652" s="39">
        <v>454854.91</v>
      </c>
      <c r="W652" s="77">
        <v>1819419.64</v>
      </c>
      <c r="X652" s="77">
        <f t="shared" si="23"/>
        <v>2037749.9968000001</v>
      </c>
      <c r="Y652" s="26" t="s">
        <v>293</v>
      </c>
      <c r="Z652" s="28">
        <v>2014</v>
      </c>
      <c r="AA652" s="100" t="s">
        <v>2479</v>
      </c>
    </row>
    <row r="653" spans="1:27" ht="89.25" outlineLevel="2">
      <c r="A653" s="19" t="s">
        <v>2494</v>
      </c>
      <c r="B653" s="20" t="s">
        <v>26</v>
      </c>
      <c r="C653" s="26" t="s">
        <v>2495</v>
      </c>
      <c r="D653" s="34" t="s">
        <v>2496</v>
      </c>
      <c r="E653" s="34" t="s">
        <v>2496</v>
      </c>
      <c r="F653" s="34" t="s">
        <v>2497</v>
      </c>
      <c r="G653" s="34">
        <v>0</v>
      </c>
      <c r="H653" s="20" t="s">
        <v>2498</v>
      </c>
      <c r="I653" s="20" t="s">
        <v>2499</v>
      </c>
      <c r="J653" s="26" t="s">
        <v>53</v>
      </c>
      <c r="K653" s="26">
        <v>45</v>
      </c>
      <c r="L653" s="19">
        <v>230000000</v>
      </c>
      <c r="M653" s="22" t="s">
        <v>27</v>
      </c>
      <c r="N653" s="26" t="s">
        <v>32</v>
      </c>
      <c r="O653" s="35" t="s">
        <v>256</v>
      </c>
      <c r="P653" s="36" t="s">
        <v>257</v>
      </c>
      <c r="Q653" s="37" t="s">
        <v>1316</v>
      </c>
      <c r="R653" s="20" t="s">
        <v>290</v>
      </c>
      <c r="S653" s="28">
        <v>796</v>
      </c>
      <c r="T653" s="30" t="s">
        <v>426</v>
      </c>
      <c r="U653" s="38">
        <v>2</v>
      </c>
      <c r="V653" s="39">
        <v>1877946.42</v>
      </c>
      <c r="W653" s="77">
        <v>3755892.84</v>
      </c>
      <c r="X653" s="77">
        <f t="shared" si="23"/>
        <v>4206599.9808</v>
      </c>
      <c r="Y653" s="26" t="s">
        <v>293</v>
      </c>
      <c r="Z653" s="28">
        <v>2014</v>
      </c>
      <c r="AA653" s="100" t="s">
        <v>2479</v>
      </c>
    </row>
    <row r="654" spans="1:27" ht="89.25" outlineLevel="2">
      <c r="A654" s="19" t="s">
        <v>2500</v>
      </c>
      <c r="B654" s="20" t="s">
        <v>26</v>
      </c>
      <c r="C654" s="26" t="s">
        <v>2495</v>
      </c>
      <c r="D654" s="34" t="s">
        <v>2496</v>
      </c>
      <c r="E654" s="34"/>
      <c r="F654" s="34" t="s">
        <v>2497</v>
      </c>
      <c r="G654" s="34">
        <v>0</v>
      </c>
      <c r="H654" s="20" t="s">
        <v>2501</v>
      </c>
      <c r="I654" s="20" t="s">
        <v>2502</v>
      </c>
      <c r="J654" s="26" t="s">
        <v>53</v>
      </c>
      <c r="K654" s="26">
        <v>45</v>
      </c>
      <c r="L654" s="19">
        <v>230000000</v>
      </c>
      <c r="M654" s="22" t="s">
        <v>27</v>
      </c>
      <c r="N654" s="26" t="s">
        <v>32</v>
      </c>
      <c r="O654" s="35" t="s">
        <v>256</v>
      </c>
      <c r="P654" s="36" t="s">
        <v>257</v>
      </c>
      <c r="Q654" s="37" t="s">
        <v>1316</v>
      </c>
      <c r="R654" s="20" t="s">
        <v>290</v>
      </c>
      <c r="S654" s="28">
        <v>796</v>
      </c>
      <c r="T654" s="30" t="s">
        <v>426</v>
      </c>
      <c r="U654" s="38">
        <v>2</v>
      </c>
      <c r="V654" s="39">
        <v>95000</v>
      </c>
      <c r="W654" s="77">
        <v>190000</v>
      </c>
      <c r="X654" s="77">
        <f t="shared" si="23"/>
        <v>212800.00000000003</v>
      </c>
      <c r="Y654" s="26" t="s">
        <v>293</v>
      </c>
      <c r="Z654" s="28">
        <v>2014</v>
      </c>
      <c r="AA654" s="100" t="s">
        <v>2479</v>
      </c>
    </row>
    <row r="655" spans="1:27" ht="38.25" outlineLevel="2">
      <c r="A655" s="19" t="s">
        <v>2503</v>
      </c>
      <c r="B655" s="20" t="s">
        <v>26</v>
      </c>
      <c r="C655" s="26" t="s">
        <v>2504</v>
      </c>
      <c r="D655" s="34" t="s">
        <v>2505</v>
      </c>
      <c r="E655" s="34" t="s">
        <v>2506</v>
      </c>
      <c r="F655" s="34" t="s">
        <v>2507</v>
      </c>
      <c r="G655" s="34" t="s">
        <v>2508</v>
      </c>
      <c r="H655" s="20" t="s">
        <v>2509</v>
      </c>
      <c r="I655" s="20" t="s">
        <v>2510</v>
      </c>
      <c r="J655" s="26" t="s">
        <v>53</v>
      </c>
      <c r="K655" s="26">
        <v>45</v>
      </c>
      <c r="L655" s="19">
        <v>230000000</v>
      </c>
      <c r="M655" s="22" t="s">
        <v>27</v>
      </c>
      <c r="N655" s="26" t="s">
        <v>37</v>
      </c>
      <c r="O655" s="35" t="s">
        <v>256</v>
      </c>
      <c r="P655" s="36" t="s">
        <v>257</v>
      </c>
      <c r="Q655" s="37" t="s">
        <v>289</v>
      </c>
      <c r="R655" s="20" t="s">
        <v>290</v>
      </c>
      <c r="S655" s="28">
        <v>5111</v>
      </c>
      <c r="T655" s="30" t="s">
        <v>1637</v>
      </c>
      <c r="U655" s="38">
        <v>30</v>
      </c>
      <c r="V655" s="39">
        <v>2276.7800000000002</v>
      </c>
      <c r="W655" s="77">
        <v>68303.400000000009</v>
      </c>
      <c r="X655" s="77">
        <f t="shared" si="23"/>
        <v>76499.808000000019</v>
      </c>
      <c r="Y655" s="26" t="s">
        <v>293</v>
      </c>
      <c r="Z655" s="28">
        <v>2015</v>
      </c>
      <c r="AA655" s="100" t="s">
        <v>2511</v>
      </c>
    </row>
    <row r="656" spans="1:27" ht="38.25" outlineLevel="2">
      <c r="A656" s="19" t="s">
        <v>2512</v>
      </c>
      <c r="B656" s="20" t="s">
        <v>26</v>
      </c>
      <c r="C656" s="26" t="s">
        <v>2504</v>
      </c>
      <c r="D656" s="34" t="s">
        <v>2505</v>
      </c>
      <c r="E656" s="34" t="s">
        <v>2506</v>
      </c>
      <c r="F656" s="34" t="s">
        <v>2513</v>
      </c>
      <c r="G656" s="34" t="s">
        <v>2514</v>
      </c>
      <c r="H656" s="20" t="s">
        <v>2515</v>
      </c>
      <c r="I656" s="20" t="s">
        <v>2516</v>
      </c>
      <c r="J656" s="26" t="s">
        <v>53</v>
      </c>
      <c r="K656" s="26">
        <v>45</v>
      </c>
      <c r="L656" s="19">
        <v>230000000</v>
      </c>
      <c r="M656" s="22" t="s">
        <v>27</v>
      </c>
      <c r="N656" s="26" t="s">
        <v>37</v>
      </c>
      <c r="O656" s="35" t="s">
        <v>256</v>
      </c>
      <c r="P656" s="36" t="s">
        <v>257</v>
      </c>
      <c r="Q656" s="37" t="s">
        <v>289</v>
      </c>
      <c r="R656" s="20" t="s">
        <v>290</v>
      </c>
      <c r="S656" s="28">
        <v>5111</v>
      </c>
      <c r="T656" s="30" t="s">
        <v>1637</v>
      </c>
      <c r="U656" s="38">
        <v>41</v>
      </c>
      <c r="V656" s="39">
        <v>700</v>
      </c>
      <c r="W656" s="77">
        <v>28700</v>
      </c>
      <c r="X656" s="77">
        <f t="shared" si="23"/>
        <v>32144.000000000004</v>
      </c>
      <c r="Y656" s="26" t="s">
        <v>293</v>
      </c>
      <c r="Z656" s="28">
        <v>2015</v>
      </c>
      <c r="AA656" s="100" t="s">
        <v>2511</v>
      </c>
    </row>
    <row r="657" spans="1:27" ht="38.25" outlineLevel="2">
      <c r="A657" s="19" t="s">
        <v>2517</v>
      </c>
      <c r="B657" s="20" t="s">
        <v>26</v>
      </c>
      <c r="C657" s="26" t="s">
        <v>2504</v>
      </c>
      <c r="D657" s="34" t="s">
        <v>2505</v>
      </c>
      <c r="E657" s="34" t="s">
        <v>2506</v>
      </c>
      <c r="F657" s="34" t="s">
        <v>2513</v>
      </c>
      <c r="G657" s="34" t="s">
        <v>2514</v>
      </c>
      <c r="H657" s="20" t="s">
        <v>2518</v>
      </c>
      <c r="I657" s="20" t="s">
        <v>2519</v>
      </c>
      <c r="J657" s="26" t="s">
        <v>53</v>
      </c>
      <c r="K657" s="26">
        <v>45</v>
      </c>
      <c r="L657" s="19">
        <v>230000000</v>
      </c>
      <c r="M657" s="22" t="s">
        <v>27</v>
      </c>
      <c r="N657" s="26" t="s">
        <v>37</v>
      </c>
      <c r="O657" s="35" t="s">
        <v>256</v>
      </c>
      <c r="P657" s="36" t="s">
        <v>257</v>
      </c>
      <c r="Q657" s="37" t="s">
        <v>289</v>
      </c>
      <c r="R657" s="20" t="s">
        <v>290</v>
      </c>
      <c r="S657" s="28">
        <v>5111</v>
      </c>
      <c r="T657" s="30" t="s">
        <v>1637</v>
      </c>
      <c r="U657" s="38">
        <v>36</v>
      </c>
      <c r="V657" s="39">
        <v>1400</v>
      </c>
      <c r="W657" s="77">
        <v>50400</v>
      </c>
      <c r="X657" s="77">
        <f t="shared" si="23"/>
        <v>56448.000000000007</v>
      </c>
      <c r="Y657" s="26" t="s">
        <v>293</v>
      </c>
      <c r="Z657" s="28">
        <v>2015</v>
      </c>
      <c r="AA657" s="100" t="s">
        <v>2511</v>
      </c>
    </row>
    <row r="658" spans="1:27" ht="63.75" outlineLevel="2">
      <c r="A658" s="19" t="s">
        <v>2520</v>
      </c>
      <c r="B658" s="20" t="s">
        <v>26</v>
      </c>
      <c r="C658" s="26" t="s">
        <v>2521</v>
      </c>
      <c r="D658" s="34" t="s">
        <v>2522</v>
      </c>
      <c r="E658" s="34" t="s">
        <v>2523</v>
      </c>
      <c r="F658" s="34" t="s">
        <v>2524</v>
      </c>
      <c r="G658" s="34" t="s">
        <v>2525</v>
      </c>
      <c r="H658" s="20" t="s">
        <v>2526</v>
      </c>
      <c r="I658" s="20" t="s">
        <v>2527</v>
      </c>
      <c r="J658" s="26" t="s">
        <v>34</v>
      </c>
      <c r="K658" s="26">
        <v>45</v>
      </c>
      <c r="L658" s="19">
        <v>230000000</v>
      </c>
      <c r="M658" s="22" t="s">
        <v>27</v>
      </c>
      <c r="N658" s="26" t="s">
        <v>32</v>
      </c>
      <c r="O658" s="35" t="s">
        <v>256</v>
      </c>
      <c r="P658" s="36" t="s">
        <v>257</v>
      </c>
      <c r="Q658" s="37" t="s">
        <v>2528</v>
      </c>
      <c r="R658" s="20" t="s">
        <v>290</v>
      </c>
      <c r="S658" s="28">
        <v>166</v>
      </c>
      <c r="T658" s="30" t="s">
        <v>1046</v>
      </c>
      <c r="U658" s="38">
        <v>19240</v>
      </c>
      <c r="V658" s="39">
        <v>1187.5</v>
      </c>
      <c r="W658" s="77">
        <v>22847500</v>
      </c>
      <c r="X658" s="77">
        <f t="shared" si="23"/>
        <v>25589200.000000004</v>
      </c>
      <c r="Y658" s="26" t="s">
        <v>293</v>
      </c>
      <c r="Z658" s="28">
        <v>2014</v>
      </c>
      <c r="AA658" s="100" t="s">
        <v>2529</v>
      </c>
    </row>
    <row r="659" spans="1:27" ht="38.25" outlineLevel="2">
      <c r="A659" s="19" t="s">
        <v>2530</v>
      </c>
      <c r="B659" s="20" t="s">
        <v>26</v>
      </c>
      <c r="C659" s="26" t="s">
        <v>2531</v>
      </c>
      <c r="D659" s="34" t="s">
        <v>2532</v>
      </c>
      <c r="E659" s="34" t="s">
        <v>2533</v>
      </c>
      <c r="F659" s="34" t="s">
        <v>2532</v>
      </c>
      <c r="G659" s="34" t="s">
        <v>2533</v>
      </c>
      <c r="H659" s="20" t="s">
        <v>2534</v>
      </c>
      <c r="I659" s="20" t="s">
        <v>2535</v>
      </c>
      <c r="J659" s="26" t="s">
        <v>53</v>
      </c>
      <c r="K659" s="26">
        <v>45</v>
      </c>
      <c r="L659" s="19">
        <v>230000000</v>
      </c>
      <c r="M659" s="22" t="s">
        <v>27</v>
      </c>
      <c r="N659" s="26" t="s">
        <v>32</v>
      </c>
      <c r="O659" s="35" t="s">
        <v>256</v>
      </c>
      <c r="P659" s="36" t="s">
        <v>257</v>
      </c>
      <c r="Q659" s="37" t="s">
        <v>289</v>
      </c>
      <c r="R659" s="20" t="s">
        <v>290</v>
      </c>
      <c r="S659" s="28">
        <v>796</v>
      </c>
      <c r="T659" s="30" t="s">
        <v>260</v>
      </c>
      <c r="U659" s="38">
        <v>34</v>
      </c>
      <c r="V659" s="39">
        <v>14950.28</v>
      </c>
      <c r="W659" s="77">
        <v>508309.52</v>
      </c>
      <c r="X659" s="77">
        <f t="shared" si="23"/>
        <v>569306.66240000003</v>
      </c>
      <c r="Y659" s="26" t="s">
        <v>293</v>
      </c>
      <c r="Z659" s="28">
        <v>2014</v>
      </c>
      <c r="AA659" s="100" t="s">
        <v>2536</v>
      </c>
    </row>
    <row r="660" spans="1:27" ht="38.25" outlineLevel="2">
      <c r="A660" s="19" t="s">
        <v>2537</v>
      </c>
      <c r="B660" s="20" t="s">
        <v>26</v>
      </c>
      <c r="C660" s="26" t="s">
        <v>2531</v>
      </c>
      <c r="D660" s="34" t="s">
        <v>2532</v>
      </c>
      <c r="E660" s="34" t="s">
        <v>2533</v>
      </c>
      <c r="F660" s="34" t="s">
        <v>2532</v>
      </c>
      <c r="G660" s="34" t="s">
        <v>2533</v>
      </c>
      <c r="H660" s="20" t="s">
        <v>2538</v>
      </c>
      <c r="I660" s="20" t="s">
        <v>2538</v>
      </c>
      <c r="J660" s="26" t="s">
        <v>53</v>
      </c>
      <c r="K660" s="26">
        <v>45</v>
      </c>
      <c r="L660" s="19">
        <v>230000000</v>
      </c>
      <c r="M660" s="22" t="s">
        <v>27</v>
      </c>
      <c r="N660" s="26" t="s">
        <v>32</v>
      </c>
      <c r="O660" s="35" t="s">
        <v>256</v>
      </c>
      <c r="P660" s="36" t="s">
        <v>257</v>
      </c>
      <c r="Q660" s="37" t="s">
        <v>289</v>
      </c>
      <c r="R660" s="20" t="s">
        <v>290</v>
      </c>
      <c r="S660" s="28">
        <v>796</v>
      </c>
      <c r="T660" s="30" t="s">
        <v>260</v>
      </c>
      <c r="U660" s="38">
        <v>94</v>
      </c>
      <c r="V660" s="39">
        <v>464</v>
      </c>
      <c r="W660" s="77">
        <v>43616</v>
      </c>
      <c r="X660" s="77">
        <f t="shared" si="23"/>
        <v>48849.920000000006</v>
      </c>
      <c r="Y660" s="26" t="s">
        <v>293</v>
      </c>
      <c r="Z660" s="28">
        <v>2014</v>
      </c>
      <c r="AA660" s="100" t="s">
        <v>2536</v>
      </c>
    </row>
    <row r="661" spans="1:27" ht="38.25" outlineLevel="2">
      <c r="A661" s="19" t="s">
        <v>2539</v>
      </c>
      <c r="B661" s="20" t="s">
        <v>26</v>
      </c>
      <c r="C661" s="26" t="s">
        <v>2531</v>
      </c>
      <c r="D661" s="34" t="s">
        <v>2532</v>
      </c>
      <c r="E661" s="34" t="s">
        <v>2533</v>
      </c>
      <c r="F661" s="34" t="s">
        <v>2532</v>
      </c>
      <c r="G661" s="34" t="s">
        <v>2533</v>
      </c>
      <c r="H661" s="20" t="s">
        <v>2540</v>
      </c>
      <c r="I661" s="20" t="s">
        <v>2541</v>
      </c>
      <c r="J661" s="26" t="s">
        <v>53</v>
      </c>
      <c r="K661" s="26">
        <v>45</v>
      </c>
      <c r="L661" s="19">
        <v>230000000</v>
      </c>
      <c r="M661" s="22" t="s">
        <v>27</v>
      </c>
      <c r="N661" s="26" t="s">
        <v>32</v>
      </c>
      <c r="O661" s="35" t="s">
        <v>256</v>
      </c>
      <c r="P661" s="36" t="s">
        <v>257</v>
      </c>
      <c r="Q661" s="37" t="s">
        <v>289</v>
      </c>
      <c r="R661" s="20" t="s">
        <v>290</v>
      </c>
      <c r="S661" s="28">
        <v>796</v>
      </c>
      <c r="T661" s="30" t="s">
        <v>260</v>
      </c>
      <c r="U661" s="38">
        <v>58</v>
      </c>
      <c r="V661" s="39">
        <v>8961.42</v>
      </c>
      <c r="W661" s="77">
        <v>519762.36</v>
      </c>
      <c r="X661" s="77">
        <f t="shared" si="23"/>
        <v>582133.8432</v>
      </c>
      <c r="Y661" s="26" t="s">
        <v>293</v>
      </c>
      <c r="Z661" s="28">
        <v>2014</v>
      </c>
      <c r="AA661" s="100" t="s">
        <v>2536</v>
      </c>
    </row>
    <row r="662" spans="1:27" ht="38.25" outlineLevel="2">
      <c r="A662" s="19" t="s">
        <v>2542</v>
      </c>
      <c r="B662" s="20" t="s">
        <v>26</v>
      </c>
      <c r="C662" s="26" t="s">
        <v>2531</v>
      </c>
      <c r="D662" s="34" t="s">
        <v>2532</v>
      </c>
      <c r="E662" s="34" t="s">
        <v>2533</v>
      </c>
      <c r="F662" s="34" t="s">
        <v>2532</v>
      </c>
      <c r="G662" s="34" t="s">
        <v>2533</v>
      </c>
      <c r="H662" s="20" t="s">
        <v>2543</v>
      </c>
      <c r="I662" s="20" t="s">
        <v>2544</v>
      </c>
      <c r="J662" s="26" t="s">
        <v>53</v>
      </c>
      <c r="K662" s="26">
        <v>45</v>
      </c>
      <c r="L662" s="19">
        <v>230000000</v>
      </c>
      <c r="M662" s="22" t="s">
        <v>27</v>
      </c>
      <c r="N662" s="26" t="s">
        <v>32</v>
      </c>
      <c r="O662" s="35" t="s">
        <v>256</v>
      </c>
      <c r="P662" s="36" t="s">
        <v>257</v>
      </c>
      <c r="Q662" s="37" t="s">
        <v>289</v>
      </c>
      <c r="R662" s="20" t="s">
        <v>290</v>
      </c>
      <c r="S662" s="28">
        <v>796</v>
      </c>
      <c r="T662" s="30" t="s">
        <v>260</v>
      </c>
      <c r="U662" s="38">
        <v>40</v>
      </c>
      <c r="V662" s="39">
        <v>8414</v>
      </c>
      <c r="W662" s="77">
        <v>336560</v>
      </c>
      <c r="X662" s="77">
        <f t="shared" si="23"/>
        <v>376947.20000000001</v>
      </c>
      <c r="Y662" s="26" t="s">
        <v>293</v>
      </c>
      <c r="Z662" s="28">
        <v>2014</v>
      </c>
      <c r="AA662" s="100" t="s">
        <v>2545</v>
      </c>
    </row>
    <row r="663" spans="1:27" ht="38.25" outlineLevel="2">
      <c r="A663" s="19" t="s">
        <v>2546</v>
      </c>
      <c r="B663" s="20" t="s">
        <v>26</v>
      </c>
      <c r="C663" s="26" t="s">
        <v>2531</v>
      </c>
      <c r="D663" s="34" t="s">
        <v>2532</v>
      </c>
      <c r="E663" s="34" t="s">
        <v>2533</v>
      </c>
      <c r="F663" s="34" t="s">
        <v>2532</v>
      </c>
      <c r="G663" s="34" t="s">
        <v>2533</v>
      </c>
      <c r="H663" s="20" t="s">
        <v>2547</v>
      </c>
      <c r="I663" s="20" t="s">
        <v>2547</v>
      </c>
      <c r="J663" s="26" t="s">
        <v>53</v>
      </c>
      <c r="K663" s="26">
        <v>45</v>
      </c>
      <c r="L663" s="19">
        <v>230000000</v>
      </c>
      <c r="M663" s="22" t="s">
        <v>27</v>
      </c>
      <c r="N663" s="26" t="s">
        <v>32</v>
      </c>
      <c r="O663" s="35" t="s">
        <v>256</v>
      </c>
      <c r="P663" s="36" t="s">
        <v>257</v>
      </c>
      <c r="Q663" s="37" t="s">
        <v>289</v>
      </c>
      <c r="R663" s="20" t="s">
        <v>290</v>
      </c>
      <c r="S663" s="28">
        <v>796</v>
      </c>
      <c r="T663" s="30" t="s">
        <v>260</v>
      </c>
      <c r="U663" s="38">
        <v>207</v>
      </c>
      <c r="V663" s="39">
        <v>240</v>
      </c>
      <c r="W663" s="77">
        <v>49680</v>
      </c>
      <c r="X663" s="77">
        <f t="shared" si="23"/>
        <v>55641.600000000006</v>
      </c>
      <c r="Y663" s="26" t="s">
        <v>293</v>
      </c>
      <c r="Z663" s="28">
        <v>2014</v>
      </c>
      <c r="AA663" s="100" t="s">
        <v>2545</v>
      </c>
    </row>
    <row r="664" spans="1:27" ht="38.25" outlineLevel="2">
      <c r="A664" s="19" t="s">
        <v>2548</v>
      </c>
      <c r="B664" s="20" t="s">
        <v>26</v>
      </c>
      <c r="C664" s="26" t="s">
        <v>2531</v>
      </c>
      <c r="D664" s="34" t="s">
        <v>2532</v>
      </c>
      <c r="E664" s="34" t="s">
        <v>2533</v>
      </c>
      <c r="F664" s="34" t="s">
        <v>2532</v>
      </c>
      <c r="G664" s="34" t="s">
        <v>2533</v>
      </c>
      <c r="H664" s="20" t="s">
        <v>2549</v>
      </c>
      <c r="I664" s="20" t="s">
        <v>2549</v>
      </c>
      <c r="J664" s="26" t="s">
        <v>53</v>
      </c>
      <c r="K664" s="26">
        <v>45</v>
      </c>
      <c r="L664" s="19">
        <v>230000000</v>
      </c>
      <c r="M664" s="22" t="s">
        <v>27</v>
      </c>
      <c r="N664" s="26" t="s">
        <v>32</v>
      </c>
      <c r="O664" s="35" t="s">
        <v>256</v>
      </c>
      <c r="P664" s="36" t="s">
        <v>257</v>
      </c>
      <c r="Q664" s="37" t="s">
        <v>289</v>
      </c>
      <c r="R664" s="20" t="s">
        <v>290</v>
      </c>
      <c r="S664" s="28">
        <v>796</v>
      </c>
      <c r="T664" s="30" t="s">
        <v>260</v>
      </c>
      <c r="U664" s="38">
        <v>24</v>
      </c>
      <c r="V664" s="39">
        <v>9617.14</v>
      </c>
      <c r="W664" s="77">
        <v>230811.36</v>
      </c>
      <c r="X664" s="77">
        <f t="shared" si="23"/>
        <v>258508.72320000001</v>
      </c>
      <c r="Y664" s="26" t="s">
        <v>293</v>
      </c>
      <c r="Z664" s="28">
        <v>2014</v>
      </c>
      <c r="AA664" s="100" t="s">
        <v>2545</v>
      </c>
    </row>
    <row r="665" spans="1:27" ht="38.25" outlineLevel="2">
      <c r="A665" s="19" t="s">
        <v>2550</v>
      </c>
      <c r="B665" s="20" t="s">
        <v>26</v>
      </c>
      <c r="C665" s="26" t="s">
        <v>2531</v>
      </c>
      <c r="D665" s="34" t="s">
        <v>2532</v>
      </c>
      <c r="E665" s="34" t="s">
        <v>2533</v>
      </c>
      <c r="F665" s="34" t="s">
        <v>2532</v>
      </c>
      <c r="G665" s="34" t="s">
        <v>2533</v>
      </c>
      <c r="H665" s="20" t="s">
        <v>2551</v>
      </c>
      <c r="I665" s="20" t="s">
        <v>2552</v>
      </c>
      <c r="J665" s="26" t="s">
        <v>53</v>
      </c>
      <c r="K665" s="26">
        <v>45</v>
      </c>
      <c r="L665" s="19">
        <v>230000000</v>
      </c>
      <c r="M665" s="22" t="s">
        <v>27</v>
      </c>
      <c r="N665" s="26" t="s">
        <v>32</v>
      </c>
      <c r="O665" s="35" t="s">
        <v>256</v>
      </c>
      <c r="P665" s="36" t="s">
        <v>257</v>
      </c>
      <c r="Q665" s="37" t="s">
        <v>289</v>
      </c>
      <c r="R665" s="20" t="s">
        <v>290</v>
      </c>
      <c r="S665" s="28">
        <v>796</v>
      </c>
      <c r="T665" s="30" t="s">
        <v>260</v>
      </c>
      <c r="U665" s="38">
        <v>100</v>
      </c>
      <c r="V665" s="39">
        <v>10928.57</v>
      </c>
      <c r="W665" s="77">
        <v>1092857</v>
      </c>
      <c r="X665" s="77">
        <f t="shared" si="23"/>
        <v>1223999.8400000001</v>
      </c>
      <c r="Y665" s="26" t="s">
        <v>293</v>
      </c>
      <c r="Z665" s="28">
        <v>2014</v>
      </c>
      <c r="AA665" s="100" t="s">
        <v>2536</v>
      </c>
    </row>
    <row r="666" spans="1:27" ht="38.25" outlineLevel="2">
      <c r="A666" s="19" t="s">
        <v>2553</v>
      </c>
      <c r="B666" s="20" t="s">
        <v>26</v>
      </c>
      <c r="C666" s="26" t="s">
        <v>2531</v>
      </c>
      <c r="D666" s="34" t="s">
        <v>2532</v>
      </c>
      <c r="E666" s="34" t="s">
        <v>2533</v>
      </c>
      <c r="F666" s="34" t="s">
        <v>2532</v>
      </c>
      <c r="G666" s="34" t="s">
        <v>2533</v>
      </c>
      <c r="H666" s="20" t="s">
        <v>2554</v>
      </c>
      <c r="I666" s="20" t="s">
        <v>2554</v>
      </c>
      <c r="J666" s="26" t="s">
        <v>53</v>
      </c>
      <c r="K666" s="26">
        <v>45</v>
      </c>
      <c r="L666" s="19">
        <v>230000000</v>
      </c>
      <c r="M666" s="22" t="s">
        <v>27</v>
      </c>
      <c r="N666" s="26" t="s">
        <v>32</v>
      </c>
      <c r="O666" s="35" t="s">
        <v>256</v>
      </c>
      <c r="P666" s="36" t="s">
        <v>257</v>
      </c>
      <c r="Q666" s="37" t="s">
        <v>289</v>
      </c>
      <c r="R666" s="20" t="s">
        <v>290</v>
      </c>
      <c r="S666" s="28">
        <v>796</v>
      </c>
      <c r="T666" s="30" t="s">
        <v>260</v>
      </c>
      <c r="U666" s="38">
        <v>449</v>
      </c>
      <c r="V666" s="39">
        <v>202.4</v>
      </c>
      <c r="W666" s="77">
        <v>90877.6</v>
      </c>
      <c r="X666" s="77">
        <f t="shared" si="23"/>
        <v>101782.91200000001</v>
      </c>
      <c r="Y666" s="26" t="s">
        <v>293</v>
      </c>
      <c r="Z666" s="28">
        <v>2014</v>
      </c>
      <c r="AA666" s="100" t="s">
        <v>2536</v>
      </c>
    </row>
    <row r="667" spans="1:27" ht="38.25" outlineLevel="2">
      <c r="A667" s="19" t="s">
        <v>2555</v>
      </c>
      <c r="B667" s="20" t="s">
        <v>26</v>
      </c>
      <c r="C667" s="26" t="s">
        <v>2531</v>
      </c>
      <c r="D667" s="34" t="s">
        <v>2532</v>
      </c>
      <c r="E667" s="34" t="s">
        <v>2533</v>
      </c>
      <c r="F667" s="34" t="s">
        <v>2532</v>
      </c>
      <c r="G667" s="34" t="s">
        <v>2533</v>
      </c>
      <c r="H667" s="20" t="s">
        <v>2556</v>
      </c>
      <c r="I667" s="20" t="s">
        <v>2557</v>
      </c>
      <c r="J667" s="26" t="s">
        <v>53</v>
      </c>
      <c r="K667" s="26">
        <v>45</v>
      </c>
      <c r="L667" s="19">
        <v>230000000</v>
      </c>
      <c r="M667" s="22" t="s">
        <v>27</v>
      </c>
      <c r="N667" s="26" t="s">
        <v>32</v>
      </c>
      <c r="O667" s="35" t="s">
        <v>256</v>
      </c>
      <c r="P667" s="36" t="s">
        <v>257</v>
      </c>
      <c r="Q667" s="37" t="s">
        <v>289</v>
      </c>
      <c r="R667" s="20" t="s">
        <v>290</v>
      </c>
      <c r="S667" s="28">
        <v>796</v>
      </c>
      <c r="T667" s="30" t="s">
        <v>260</v>
      </c>
      <c r="U667" s="38">
        <v>22</v>
      </c>
      <c r="V667" s="39">
        <v>5210</v>
      </c>
      <c r="W667" s="77">
        <v>114620</v>
      </c>
      <c r="X667" s="77">
        <f t="shared" si="23"/>
        <v>128374.40000000001</v>
      </c>
      <c r="Y667" s="26" t="s">
        <v>293</v>
      </c>
      <c r="Z667" s="28">
        <v>2014</v>
      </c>
      <c r="AA667" s="100" t="s">
        <v>2545</v>
      </c>
    </row>
    <row r="668" spans="1:27" ht="38.25" outlineLevel="2">
      <c r="A668" s="19" t="s">
        <v>2558</v>
      </c>
      <c r="B668" s="20" t="s">
        <v>26</v>
      </c>
      <c r="C668" s="26" t="s">
        <v>2531</v>
      </c>
      <c r="D668" s="34" t="s">
        <v>2532</v>
      </c>
      <c r="E668" s="34" t="s">
        <v>2533</v>
      </c>
      <c r="F668" s="34" t="s">
        <v>2532</v>
      </c>
      <c r="G668" s="34" t="s">
        <v>2533</v>
      </c>
      <c r="H668" s="20" t="s">
        <v>2559</v>
      </c>
      <c r="I668" s="20" t="s">
        <v>2560</v>
      </c>
      <c r="J668" s="26" t="s">
        <v>53</v>
      </c>
      <c r="K668" s="26">
        <v>45</v>
      </c>
      <c r="L668" s="19">
        <v>230000000</v>
      </c>
      <c r="M668" s="22" t="s">
        <v>27</v>
      </c>
      <c r="N668" s="26" t="s">
        <v>32</v>
      </c>
      <c r="O668" s="35" t="s">
        <v>256</v>
      </c>
      <c r="P668" s="36" t="s">
        <v>257</v>
      </c>
      <c r="Q668" s="37" t="s">
        <v>289</v>
      </c>
      <c r="R668" s="20" t="s">
        <v>290</v>
      </c>
      <c r="S668" s="28">
        <v>796</v>
      </c>
      <c r="T668" s="30" t="s">
        <v>260</v>
      </c>
      <c r="U668" s="38">
        <v>36</v>
      </c>
      <c r="V668" s="39">
        <v>15651.78</v>
      </c>
      <c r="W668" s="77">
        <v>563464.08000000007</v>
      </c>
      <c r="X668" s="77">
        <f t="shared" si="23"/>
        <v>631079.76960000012</v>
      </c>
      <c r="Y668" s="26" t="s">
        <v>293</v>
      </c>
      <c r="Z668" s="28">
        <v>2014</v>
      </c>
      <c r="AA668" s="100" t="s">
        <v>2536</v>
      </c>
    </row>
    <row r="669" spans="1:27" ht="38.25" outlineLevel="2">
      <c r="A669" s="19" t="s">
        <v>2561</v>
      </c>
      <c r="B669" s="20" t="s">
        <v>26</v>
      </c>
      <c r="C669" s="26" t="s">
        <v>2531</v>
      </c>
      <c r="D669" s="34" t="s">
        <v>2532</v>
      </c>
      <c r="E669" s="34" t="s">
        <v>2533</v>
      </c>
      <c r="F669" s="34" t="s">
        <v>2532</v>
      </c>
      <c r="G669" s="34" t="s">
        <v>2533</v>
      </c>
      <c r="H669" s="20" t="s">
        <v>2562</v>
      </c>
      <c r="I669" s="20" t="s">
        <v>2562</v>
      </c>
      <c r="J669" s="26" t="s">
        <v>53</v>
      </c>
      <c r="K669" s="26">
        <v>45</v>
      </c>
      <c r="L669" s="19">
        <v>230000000</v>
      </c>
      <c r="M669" s="22" t="s">
        <v>27</v>
      </c>
      <c r="N669" s="26" t="s">
        <v>32</v>
      </c>
      <c r="O669" s="35" t="s">
        <v>256</v>
      </c>
      <c r="P669" s="36" t="s">
        <v>257</v>
      </c>
      <c r="Q669" s="37" t="s">
        <v>289</v>
      </c>
      <c r="R669" s="20" t="s">
        <v>290</v>
      </c>
      <c r="S669" s="28">
        <v>796</v>
      </c>
      <c r="T669" s="30" t="s">
        <v>260</v>
      </c>
      <c r="U669" s="38">
        <v>32</v>
      </c>
      <c r="V669" s="39">
        <v>5335</v>
      </c>
      <c r="W669" s="77">
        <v>170720</v>
      </c>
      <c r="X669" s="77">
        <f t="shared" si="23"/>
        <v>191206.40000000002</v>
      </c>
      <c r="Y669" s="26" t="s">
        <v>293</v>
      </c>
      <c r="Z669" s="28">
        <v>2014</v>
      </c>
      <c r="AA669" s="100" t="s">
        <v>2536</v>
      </c>
    </row>
    <row r="670" spans="1:27" ht="38.25" outlineLevel="2">
      <c r="A670" s="19" t="s">
        <v>2563</v>
      </c>
      <c r="B670" s="20" t="s">
        <v>26</v>
      </c>
      <c r="C670" s="26" t="s">
        <v>2531</v>
      </c>
      <c r="D670" s="34" t="s">
        <v>2532</v>
      </c>
      <c r="E670" s="34" t="s">
        <v>2533</v>
      </c>
      <c r="F670" s="34" t="s">
        <v>2532</v>
      </c>
      <c r="G670" s="34" t="s">
        <v>2533</v>
      </c>
      <c r="H670" s="20" t="s">
        <v>2564</v>
      </c>
      <c r="I670" s="20" t="s">
        <v>2564</v>
      </c>
      <c r="J670" s="26" t="s">
        <v>53</v>
      </c>
      <c r="K670" s="26">
        <v>45</v>
      </c>
      <c r="L670" s="19">
        <v>230000000</v>
      </c>
      <c r="M670" s="22" t="s">
        <v>27</v>
      </c>
      <c r="N670" s="26" t="s">
        <v>32</v>
      </c>
      <c r="O670" s="35" t="s">
        <v>256</v>
      </c>
      <c r="P670" s="36" t="s">
        <v>257</v>
      </c>
      <c r="Q670" s="37" t="s">
        <v>289</v>
      </c>
      <c r="R670" s="20" t="s">
        <v>290</v>
      </c>
      <c r="S670" s="28">
        <v>796</v>
      </c>
      <c r="T670" s="30" t="s">
        <v>260</v>
      </c>
      <c r="U670" s="38">
        <v>13</v>
      </c>
      <c r="V670" s="39">
        <v>2584.8200000000002</v>
      </c>
      <c r="W670" s="77">
        <v>33602.660000000003</v>
      </c>
      <c r="X670" s="77">
        <f t="shared" si="23"/>
        <v>37634.979200000009</v>
      </c>
      <c r="Y670" s="26" t="s">
        <v>293</v>
      </c>
      <c r="Z670" s="28">
        <v>2014</v>
      </c>
      <c r="AA670" s="100" t="s">
        <v>2536</v>
      </c>
    </row>
    <row r="671" spans="1:27" ht="38.25" outlineLevel="2">
      <c r="A671" s="19" t="s">
        <v>2565</v>
      </c>
      <c r="B671" s="20" t="s">
        <v>26</v>
      </c>
      <c r="C671" s="26" t="s">
        <v>2531</v>
      </c>
      <c r="D671" s="34" t="s">
        <v>2532</v>
      </c>
      <c r="E671" s="34" t="s">
        <v>2533</v>
      </c>
      <c r="F671" s="34" t="s">
        <v>2532</v>
      </c>
      <c r="G671" s="34" t="s">
        <v>2533</v>
      </c>
      <c r="H671" s="20" t="s">
        <v>2566</v>
      </c>
      <c r="I671" s="20" t="s">
        <v>2566</v>
      </c>
      <c r="J671" s="26" t="s">
        <v>53</v>
      </c>
      <c r="K671" s="26">
        <v>45</v>
      </c>
      <c r="L671" s="19">
        <v>230000000</v>
      </c>
      <c r="M671" s="22" t="s">
        <v>27</v>
      </c>
      <c r="N671" s="26" t="s">
        <v>32</v>
      </c>
      <c r="O671" s="35" t="s">
        <v>256</v>
      </c>
      <c r="P671" s="36" t="s">
        <v>257</v>
      </c>
      <c r="Q671" s="37" t="s">
        <v>289</v>
      </c>
      <c r="R671" s="20" t="s">
        <v>290</v>
      </c>
      <c r="S671" s="28">
        <v>796</v>
      </c>
      <c r="T671" s="30" t="s">
        <v>260</v>
      </c>
      <c r="U671" s="38">
        <v>32</v>
      </c>
      <c r="V671" s="39">
        <v>3520</v>
      </c>
      <c r="W671" s="77">
        <v>112640</v>
      </c>
      <c r="X671" s="77">
        <f t="shared" si="23"/>
        <v>126156.80000000002</v>
      </c>
      <c r="Y671" s="26" t="s">
        <v>293</v>
      </c>
      <c r="Z671" s="28">
        <v>2014</v>
      </c>
      <c r="AA671" s="100" t="s">
        <v>2536</v>
      </c>
    </row>
    <row r="672" spans="1:27" ht="38.25" outlineLevel="2">
      <c r="A672" s="19" t="s">
        <v>2567</v>
      </c>
      <c r="B672" s="20" t="s">
        <v>26</v>
      </c>
      <c r="C672" s="26" t="s">
        <v>2531</v>
      </c>
      <c r="D672" s="34" t="s">
        <v>2532</v>
      </c>
      <c r="E672" s="34" t="s">
        <v>2533</v>
      </c>
      <c r="F672" s="34" t="s">
        <v>2532</v>
      </c>
      <c r="G672" s="34" t="s">
        <v>2533</v>
      </c>
      <c r="H672" s="20" t="s">
        <v>2568</v>
      </c>
      <c r="I672" s="20" t="s">
        <v>2568</v>
      </c>
      <c r="J672" s="26" t="s">
        <v>53</v>
      </c>
      <c r="K672" s="26">
        <v>45</v>
      </c>
      <c r="L672" s="19">
        <v>230000000</v>
      </c>
      <c r="M672" s="22" t="s">
        <v>27</v>
      </c>
      <c r="N672" s="26" t="s">
        <v>32</v>
      </c>
      <c r="O672" s="35" t="s">
        <v>256</v>
      </c>
      <c r="P672" s="36" t="s">
        <v>257</v>
      </c>
      <c r="Q672" s="37" t="s">
        <v>289</v>
      </c>
      <c r="R672" s="20" t="s">
        <v>290</v>
      </c>
      <c r="S672" s="28">
        <v>796</v>
      </c>
      <c r="T672" s="30" t="s">
        <v>260</v>
      </c>
      <c r="U672" s="38">
        <v>12</v>
      </c>
      <c r="V672" s="39">
        <v>9232.14</v>
      </c>
      <c r="W672" s="77">
        <v>110785.68</v>
      </c>
      <c r="X672" s="77">
        <f t="shared" si="23"/>
        <v>124079.96160000001</v>
      </c>
      <c r="Y672" s="26" t="s">
        <v>293</v>
      </c>
      <c r="Z672" s="28">
        <v>2014</v>
      </c>
      <c r="AA672" s="100" t="s">
        <v>2536</v>
      </c>
    </row>
    <row r="673" spans="1:27" ht="38.25" outlineLevel="2">
      <c r="A673" s="19" t="s">
        <v>2569</v>
      </c>
      <c r="B673" s="20" t="s">
        <v>26</v>
      </c>
      <c r="C673" s="26" t="s">
        <v>2531</v>
      </c>
      <c r="D673" s="34" t="s">
        <v>2532</v>
      </c>
      <c r="E673" s="34" t="s">
        <v>2533</v>
      </c>
      <c r="F673" s="34" t="s">
        <v>2532</v>
      </c>
      <c r="G673" s="34" t="s">
        <v>2533</v>
      </c>
      <c r="H673" s="20" t="s">
        <v>2570</v>
      </c>
      <c r="I673" s="20" t="s">
        <v>2570</v>
      </c>
      <c r="J673" s="26" t="s">
        <v>53</v>
      </c>
      <c r="K673" s="26">
        <v>45</v>
      </c>
      <c r="L673" s="19">
        <v>230000000</v>
      </c>
      <c r="M673" s="22" t="s">
        <v>27</v>
      </c>
      <c r="N673" s="26" t="s">
        <v>32</v>
      </c>
      <c r="O673" s="35" t="s">
        <v>256</v>
      </c>
      <c r="P673" s="36" t="s">
        <v>257</v>
      </c>
      <c r="Q673" s="37" t="s">
        <v>289</v>
      </c>
      <c r="R673" s="20" t="s">
        <v>290</v>
      </c>
      <c r="S673" s="28">
        <v>796</v>
      </c>
      <c r="T673" s="30" t="s">
        <v>260</v>
      </c>
      <c r="U673" s="38">
        <v>7</v>
      </c>
      <c r="V673" s="39">
        <v>16186</v>
      </c>
      <c r="W673" s="77">
        <v>113302</v>
      </c>
      <c r="X673" s="77">
        <f t="shared" si="23"/>
        <v>126898.24000000001</v>
      </c>
      <c r="Y673" s="26" t="s">
        <v>293</v>
      </c>
      <c r="Z673" s="28">
        <v>2014</v>
      </c>
      <c r="AA673" s="100" t="s">
        <v>2545</v>
      </c>
    </row>
    <row r="674" spans="1:27" ht="38.25" outlineLevel="2">
      <c r="A674" s="19" t="s">
        <v>2571</v>
      </c>
      <c r="B674" s="20" t="s">
        <v>26</v>
      </c>
      <c r="C674" s="26" t="s">
        <v>2531</v>
      </c>
      <c r="D674" s="34" t="s">
        <v>2532</v>
      </c>
      <c r="E674" s="34" t="s">
        <v>2533</v>
      </c>
      <c r="F674" s="34" t="s">
        <v>2532</v>
      </c>
      <c r="G674" s="34" t="s">
        <v>2533</v>
      </c>
      <c r="H674" s="20" t="s">
        <v>2572</v>
      </c>
      <c r="I674" s="20" t="s">
        <v>2572</v>
      </c>
      <c r="J674" s="26" t="s">
        <v>53</v>
      </c>
      <c r="K674" s="26">
        <v>45</v>
      </c>
      <c r="L674" s="19">
        <v>230000000</v>
      </c>
      <c r="M674" s="22" t="s">
        <v>27</v>
      </c>
      <c r="N674" s="26" t="s">
        <v>32</v>
      </c>
      <c r="O674" s="35" t="s">
        <v>256</v>
      </c>
      <c r="P674" s="36" t="s">
        <v>257</v>
      </c>
      <c r="Q674" s="37" t="s">
        <v>289</v>
      </c>
      <c r="R674" s="20" t="s">
        <v>290</v>
      </c>
      <c r="S674" s="28">
        <v>796</v>
      </c>
      <c r="T674" s="30" t="s">
        <v>260</v>
      </c>
      <c r="U674" s="38">
        <v>6</v>
      </c>
      <c r="V674" s="39">
        <v>1103.57</v>
      </c>
      <c r="W674" s="77">
        <v>6621.42</v>
      </c>
      <c r="X674" s="77">
        <f t="shared" si="23"/>
        <v>7415.9904000000006</v>
      </c>
      <c r="Y674" s="26" t="s">
        <v>293</v>
      </c>
      <c r="Z674" s="28">
        <v>2014</v>
      </c>
      <c r="AA674" s="100" t="s">
        <v>2545</v>
      </c>
    </row>
    <row r="675" spans="1:27" ht="38.25" outlineLevel="2">
      <c r="A675" s="19" t="s">
        <v>2573</v>
      </c>
      <c r="B675" s="20" t="s">
        <v>26</v>
      </c>
      <c r="C675" s="26" t="s">
        <v>2531</v>
      </c>
      <c r="D675" s="34" t="s">
        <v>2532</v>
      </c>
      <c r="E675" s="34" t="s">
        <v>2533</v>
      </c>
      <c r="F675" s="34" t="s">
        <v>2532</v>
      </c>
      <c r="G675" s="34" t="s">
        <v>2533</v>
      </c>
      <c r="H675" s="20" t="s">
        <v>2574</v>
      </c>
      <c r="I675" s="20" t="s">
        <v>2575</v>
      </c>
      <c r="J675" s="26" t="s">
        <v>53</v>
      </c>
      <c r="K675" s="26">
        <v>45</v>
      </c>
      <c r="L675" s="19">
        <v>230000000</v>
      </c>
      <c r="M675" s="22" t="s">
        <v>27</v>
      </c>
      <c r="N675" s="26" t="s">
        <v>32</v>
      </c>
      <c r="O675" s="35" t="s">
        <v>256</v>
      </c>
      <c r="P675" s="36" t="s">
        <v>257</v>
      </c>
      <c r="Q675" s="37" t="s">
        <v>289</v>
      </c>
      <c r="R675" s="20" t="s">
        <v>290</v>
      </c>
      <c r="S675" s="28">
        <v>796</v>
      </c>
      <c r="T675" s="30" t="s">
        <v>260</v>
      </c>
      <c r="U675" s="38">
        <v>6</v>
      </c>
      <c r="V675" s="39">
        <v>3950.89</v>
      </c>
      <c r="W675" s="77">
        <v>23705.34</v>
      </c>
      <c r="X675" s="77">
        <f t="shared" si="23"/>
        <v>26549.980800000001</v>
      </c>
      <c r="Y675" s="26" t="s">
        <v>293</v>
      </c>
      <c r="Z675" s="28">
        <v>2014</v>
      </c>
      <c r="AA675" s="100" t="s">
        <v>2536</v>
      </c>
    </row>
    <row r="676" spans="1:27" ht="38.25" outlineLevel="2">
      <c r="A676" s="19" t="s">
        <v>2576</v>
      </c>
      <c r="B676" s="20" t="s">
        <v>26</v>
      </c>
      <c r="C676" s="26" t="s">
        <v>2531</v>
      </c>
      <c r="D676" s="34" t="s">
        <v>2532</v>
      </c>
      <c r="E676" s="34" t="s">
        <v>2533</v>
      </c>
      <c r="F676" s="34" t="s">
        <v>2532</v>
      </c>
      <c r="G676" s="34" t="s">
        <v>2533</v>
      </c>
      <c r="H676" s="20" t="s">
        <v>2577</v>
      </c>
      <c r="I676" s="20" t="s">
        <v>2577</v>
      </c>
      <c r="J676" s="26" t="s">
        <v>53</v>
      </c>
      <c r="K676" s="26">
        <v>45</v>
      </c>
      <c r="L676" s="19">
        <v>230000000</v>
      </c>
      <c r="M676" s="22" t="s">
        <v>27</v>
      </c>
      <c r="N676" s="26" t="s">
        <v>32</v>
      </c>
      <c r="O676" s="35" t="s">
        <v>256</v>
      </c>
      <c r="P676" s="36" t="s">
        <v>257</v>
      </c>
      <c r="Q676" s="37" t="s">
        <v>289</v>
      </c>
      <c r="R676" s="20" t="s">
        <v>290</v>
      </c>
      <c r="S676" s="28">
        <v>796</v>
      </c>
      <c r="T676" s="30" t="s">
        <v>260</v>
      </c>
      <c r="U676" s="38">
        <v>12</v>
      </c>
      <c r="V676" s="39">
        <v>2825.62</v>
      </c>
      <c r="W676" s="77">
        <v>33907.440000000002</v>
      </c>
      <c r="X676" s="77">
        <f t="shared" si="23"/>
        <v>37976.332800000004</v>
      </c>
      <c r="Y676" s="26" t="s">
        <v>293</v>
      </c>
      <c r="Z676" s="28">
        <v>2014</v>
      </c>
      <c r="AA676" s="100" t="s">
        <v>2536</v>
      </c>
    </row>
    <row r="677" spans="1:27" ht="38.25" outlineLevel="2">
      <c r="A677" s="19" t="s">
        <v>2578</v>
      </c>
      <c r="B677" s="20" t="s">
        <v>26</v>
      </c>
      <c r="C677" s="26" t="s">
        <v>2531</v>
      </c>
      <c r="D677" s="34" t="s">
        <v>2532</v>
      </c>
      <c r="E677" s="34" t="s">
        <v>2533</v>
      </c>
      <c r="F677" s="34" t="s">
        <v>2532</v>
      </c>
      <c r="G677" s="34" t="s">
        <v>2533</v>
      </c>
      <c r="H677" s="20" t="s">
        <v>2579</v>
      </c>
      <c r="I677" s="20" t="s">
        <v>2580</v>
      </c>
      <c r="J677" s="26" t="s">
        <v>53</v>
      </c>
      <c r="K677" s="26">
        <v>45</v>
      </c>
      <c r="L677" s="19">
        <v>230000000</v>
      </c>
      <c r="M677" s="22" t="s">
        <v>27</v>
      </c>
      <c r="N677" s="26" t="s">
        <v>32</v>
      </c>
      <c r="O677" s="35" t="s">
        <v>256</v>
      </c>
      <c r="P677" s="36" t="s">
        <v>257</v>
      </c>
      <c r="Q677" s="37" t="s">
        <v>289</v>
      </c>
      <c r="R677" s="20" t="s">
        <v>290</v>
      </c>
      <c r="S677" s="28">
        <v>796</v>
      </c>
      <c r="T677" s="30" t="s">
        <v>260</v>
      </c>
      <c r="U677" s="38">
        <v>6</v>
      </c>
      <c r="V677" s="39">
        <v>487.5</v>
      </c>
      <c r="W677" s="77">
        <v>2925</v>
      </c>
      <c r="X677" s="77">
        <f t="shared" si="23"/>
        <v>3276.0000000000005</v>
      </c>
      <c r="Y677" s="26" t="s">
        <v>293</v>
      </c>
      <c r="Z677" s="28">
        <v>2014</v>
      </c>
      <c r="AA677" s="100" t="s">
        <v>2536</v>
      </c>
    </row>
    <row r="678" spans="1:27" ht="38.25" outlineLevel="2">
      <c r="A678" s="19" t="s">
        <v>2581</v>
      </c>
      <c r="B678" s="20" t="s">
        <v>26</v>
      </c>
      <c r="C678" s="26" t="s">
        <v>2531</v>
      </c>
      <c r="D678" s="34" t="s">
        <v>2532</v>
      </c>
      <c r="E678" s="34" t="s">
        <v>2533</v>
      </c>
      <c r="F678" s="34" t="s">
        <v>2532</v>
      </c>
      <c r="G678" s="34" t="s">
        <v>2533</v>
      </c>
      <c r="H678" s="20" t="s">
        <v>2582</v>
      </c>
      <c r="I678" s="20" t="s">
        <v>2583</v>
      </c>
      <c r="J678" s="26" t="s">
        <v>53</v>
      </c>
      <c r="K678" s="26">
        <v>45</v>
      </c>
      <c r="L678" s="19">
        <v>230000000</v>
      </c>
      <c r="M678" s="22" t="s">
        <v>27</v>
      </c>
      <c r="N678" s="26" t="s">
        <v>32</v>
      </c>
      <c r="O678" s="35" t="s">
        <v>256</v>
      </c>
      <c r="P678" s="36" t="s">
        <v>257</v>
      </c>
      <c r="Q678" s="37" t="s">
        <v>289</v>
      </c>
      <c r="R678" s="20" t="s">
        <v>290</v>
      </c>
      <c r="S678" s="28">
        <v>796</v>
      </c>
      <c r="T678" s="30" t="s">
        <v>260</v>
      </c>
      <c r="U678" s="38">
        <v>48</v>
      </c>
      <c r="V678" s="39">
        <v>656.25</v>
      </c>
      <c r="W678" s="77">
        <v>31500</v>
      </c>
      <c r="X678" s="77">
        <f t="shared" si="23"/>
        <v>35280</v>
      </c>
      <c r="Y678" s="26" t="s">
        <v>293</v>
      </c>
      <c r="Z678" s="28">
        <v>2014</v>
      </c>
      <c r="AA678" s="100" t="s">
        <v>2536</v>
      </c>
    </row>
    <row r="679" spans="1:27" ht="38.25" outlineLevel="2">
      <c r="A679" s="19" t="s">
        <v>2584</v>
      </c>
      <c r="B679" s="20" t="s">
        <v>26</v>
      </c>
      <c r="C679" s="26" t="s">
        <v>2531</v>
      </c>
      <c r="D679" s="34" t="s">
        <v>2532</v>
      </c>
      <c r="E679" s="34" t="s">
        <v>2533</v>
      </c>
      <c r="F679" s="34" t="s">
        <v>2532</v>
      </c>
      <c r="G679" s="34" t="s">
        <v>2533</v>
      </c>
      <c r="H679" s="20" t="s">
        <v>2585</v>
      </c>
      <c r="I679" s="20" t="s">
        <v>2585</v>
      </c>
      <c r="J679" s="26" t="s">
        <v>53</v>
      </c>
      <c r="K679" s="26">
        <v>45</v>
      </c>
      <c r="L679" s="19">
        <v>230000000</v>
      </c>
      <c r="M679" s="22" t="s">
        <v>27</v>
      </c>
      <c r="N679" s="26" t="s">
        <v>32</v>
      </c>
      <c r="O679" s="35" t="s">
        <v>256</v>
      </c>
      <c r="P679" s="36" t="s">
        <v>257</v>
      </c>
      <c r="Q679" s="37" t="s">
        <v>289</v>
      </c>
      <c r="R679" s="20" t="s">
        <v>290</v>
      </c>
      <c r="S679" s="28">
        <v>796</v>
      </c>
      <c r="T679" s="30" t="s">
        <v>260</v>
      </c>
      <c r="U679" s="38">
        <v>138</v>
      </c>
      <c r="V679" s="39">
        <v>7595.08</v>
      </c>
      <c r="W679" s="77">
        <v>1048121.04</v>
      </c>
      <c r="X679" s="77">
        <f t="shared" si="23"/>
        <v>1173895.5648000001</v>
      </c>
      <c r="Y679" s="26" t="s">
        <v>293</v>
      </c>
      <c r="Z679" s="28">
        <v>2014</v>
      </c>
      <c r="AA679" s="100" t="s">
        <v>2536</v>
      </c>
    </row>
    <row r="680" spans="1:27" ht="38.25" outlineLevel="2">
      <c r="A680" s="19" t="s">
        <v>2586</v>
      </c>
      <c r="B680" s="20" t="s">
        <v>26</v>
      </c>
      <c r="C680" s="26" t="s">
        <v>2587</v>
      </c>
      <c r="D680" s="34" t="s">
        <v>2588</v>
      </c>
      <c r="E680" s="34" t="s">
        <v>2589</v>
      </c>
      <c r="F680" s="34" t="s">
        <v>2590</v>
      </c>
      <c r="G680" s="34" t="s">
        <v>2591</v>
      </c>
      <c r="H680" s="20" t="s">
        <v>2592</v>
      </c>
      <c r="I680" s="20" t="s">
        <v>2593</v>
      </c>
      <c r="J680" s="26" t="s">
        <v>34</v>
      </c>
      <c r="K680" s="26">
        <v>45</v>
      </c>
      <c r="L680" s="19">
        <v>230000000</v>
      </c>
      <c r="M680" s="22" t="s">
        <v>27</v>
      </c>
      <c r="N680" s="26" t="s">
        <v>32</v>
      </c>
      <c r="O680" s="35" t="s">
        <v>256</v>
      </c>
      <c r="P680" s="36" t="s">
        <v>257</v>
      </c>
      <c r="Q680" s="37" t="s">
        <v>289</v>
      </c>
      <c r="R680" s="20" t="s">
        <v>290</v>
      </c>
      <c r="S680" s="28">
        <v>166</v>
      </c>
      <c r="T680" s="30" t="s">
        <v>1046</v>
      </c>
      <c r="U680" s="38">
        <v>250</v>
      </c>
      <c r="V680" s="39">
        <v>735.8</v>
      </c>
      <c r="W680" s="77">
        <v>183950</v>
      </c>
      <c r="X680" s="77">
        <f t="shared" si="23"/>
        <v>206024.00000000003</v>
      </c>
      <c r="Y680" s="26" t="s">
        <v>293</v>
      </c>
      <c r="Z680" s="28">
        <v>2014</v>
      </c>
      <c r="AA680" s="100" t="s">
        <v>2536</v>
      </c>
    </row>
    <row r="681" spans="1:27" ht="38.25" outlineLevel="2">
      <c r="A681" s="19" t="s">
        <v>2594</v>
      </c>
      <c r="B681" s="20" t="s">
        <v>26</v>
      </c>
      <c r="C681" s="26" t="s">
        <v>2587</v>
      </c>
      <c r="D681" s="34" t="s">
        <v>2588</v>
      </c>
      <c r="E681" s="34" t="s">
        <v>2589</v>
      </c>
      <c r="F681" s="34" t="s">
        <v>2590</v>
      </c>
      <c r="G681" s="34" t="s">
        <v>2591</v>
      </c>
      <c r="H681" s="20" t="s">
        <v>2595</v>
      </c>
      <c r="I681" s="20" t="s">
        <v>2596</v>
      </c>
      <c r="J681" s="26" t="s">
        <v>34</v>
      </c>
      <c r="K681" s="26">
        <v>45</v>
      </c>
      <c r="L681" s="19">
        <v>230000000</v>
      </c>
      <c r="M681" s="22" t="s">
        <v>27</v>
      </c>
      <c r="N681" s="26" t="s">
        <v>32</v>
      </c>
      <c r="O681" s="35" t="s">
        <v>256</v>
      </c>
      <c r="P681" s="36" t="s">
        <v>257</v>
      </c>
      <c r="Q681" s="37" t="s">
        <v>289</v>
      </c>
      <c r="R681" s="20" t="s">
        <v>290</v>
      </c>
      <c r="S681" s="28">
        <v>166</v>
      </c>
      <c r="T681" s="30" t="s">
        <v>1046</v>
      </c>
      <c r="U681" s="38">
        <v>100</v>
      </c>
      <c r="V681" s="39">
        <v>735.8</v>
      </c>
      <c r="W681" s="77">
        <v>73580</v>
      </c>
      <c r="X681" s="77">
        <f t="shared" si="23"/>
        <v>82409.600000000006</v>
      </c>
      <c r="Y681" s="26" t="s">
        <v>293</v>
      </c>
      <c r="Z681" s="28">
        <v>2014</v>
      </c>
      <c r="AA681" s="100" t="s">
        <v>2536</v>
      </c>
    </row>
    <row r="682" spans="1:27" ht="38.25" outlineLevel="2">
      <c r="A682" s="19" t="s">
        <v>2597</v>
      </c>
      <c r="B682" s="20" t="s">
        <v>26</v>
      </c>
      <c r="C682" s="26" t="s">
        <v>2587</v>
      </c>
      <c r="D682" s="34" t="s">
        <v>2588</v>
      </c>
      <c r="E682" s="34" t="s">
        <v>2589</v>
      </c>
      <c r="F682" s="34" t="s">
        <v>2590</v>
      </c>
      <c r="G682" s="34" t="s">
        <v>2591</v>
      </c>
      <c r="H682" s="20" t="s">
        <v>2598</v>
      </c>
      <c r="I682" s="20" t="s">
        <v>2599</v>
      </c>
      <c r="J682" s="26" t="s">
        <v>34</v>
      </c>
      <c r="K682" s="26">
        <v>45</v>
      </c>
      <c r="L682" s="19">
        <v>230000000</v>
      </c>
      <c r="M682" s="22" t="s">
        <v>27</v>
      </c>
      <c r="N682" s="26" t="s">
        <v>32</v>
      </c>
      <c r="O682" s="35" t="s">
        <v>256</v>
      </c>
      <c r="P682" s="36" t="s">
        <v>257</v>
      </c>
      <c r="Q682" s="37" t="s">
        <v>289</v>
      </c>
      <c r="R682" s="20" t="s">
        <v>290</v>
      </c>
      <c r="S682" s="28">
        <v>166</v>
      </c>
      <c r="T682" s="30" t="s">
        <v>1046</v>
      </c>
      <c r="U682" s="38">
        <v>300</v>
      </c>
      <c r="V682" s="39">
        <v>735.8</v>
      </c>
      <c r="W682" s="77">
        <v>220740</v>
      </c>
      <c r="X682" s="77">
        <f t="shared" si="23"/>
        <v>247228.80000000002</v>
      </c>
      <c r="Y682" s="26" t="s">
        <v>293</v>
      </c>
      <c r="Z682" s="28">
        <v>2014</v>
      </c>
      <c r="AA682" s="100" t="s">
        <v>2536</v>
      </c>
    </row>
    <row r="683" spans="1:27" ht="38.25" outlineLevel="2">
      <c r="A683" s="19" t="s">
        <v>2600</v>
      </c>
      <c r="B683" s="20" t="s">
        <v>26</v>
      </c>
      <c r="C683" s="26" t="s">
        <v>2587</v>
      </c>
      <c r="D683" s="34" t="s">
        <v>2588</v>
      </c>
      <c r="E683" s="34" t="s">
        <v>2589</v>
      </c>
      <c r="F683" s="34" t="s">
        <v>2590</v>
      </c>
      <c r="G683" s="34" t="s">
        <v>2591</v>
      </c>
      <c r="H683" s="20" t="s">
        <v>2601</v>
      </c>
      <c r="I683" s="20" t="s">
        <v>2602</v>
      </c>
      <c r="J683" s="26" t="s">
        <v>34</v>
      </c>
      <c r="K683" s="26">
        <v>45</v>
      </c>
      <c r="L683" s="19">
        <v>230000000</v>
      </c>
      <c r="M683" s="22" t="s">
        <v>27</v>
      </c>
      <c r="N683" s="26" t="s">
        <v>32</v>
      </c>
      <c r="O683" s="35" t="s">
        <v>256</v>
      </c>
      <c r="P683" s="36" t="s">
        <v>257</v>
      </c>
      <c r="Q683" s="37" t="s">
        <v>289</v>
      </c>
      <c r="R683" s="20" t="s">
        <v>290</v>
      </c>
      <c r="S683" s="28">
        <v>166</v>
      </c>
      <c r="T683" s="30" t="s">
        <v>1046</v>
      </c>
      <c r="U683" s="38">
        <v>270</v>
      </c>
      <c r="V683" s="39">
        <v>735.8</v>
      </c>
      <c r="W683" s="77">
        <v>198666</v>
      </c>
      <c r="X683" s="77">
        <f t="shared" si="23"/>
        <v>222505.92</v>
      </c>
      <c r="Y683" s="26" t="s">
        <v>293</v>
      </c>
      <c r="Z683" s="28">
        <v>2014</v>
      </c>
      <c r="AA683" s="100" t="s">
        <v>2536</v>
      </c>
    </row>
    <row r="684" spans="1:27" ht="38.25" outlineLevel="2">
      <c r="A684" s="19" t="s">
        <v>2603</v>
      </c>
      <c r="B684" s="20" t="s">
        <v>26</v>
      </c>
      <c r="C684" s="26" t="s">
        <v>2587</v>
      </c>
      <c r="D684" s="34" t="s">
        <v>2588</v>
      </c>
      <c r="E684" s="34" t="s">
        <v>2589</v>
      </c>
      <c r="F684" s="34" t="s">
        <v>2590</v>
      </c>
      <c r="G684" s="34" t="s">
        <v>2591</v>
      </c>
      <c r="H684" s="20" t="s">
        <v>2604</v>
      </c>
      <c r="I684" s="20" t="s">
        <v>2605</v>
      </c>
      <c r="J684" s="26" t="s">
        <v>34</v>
      </c>
      <c r="K684" s="26">
        <v>45</v>
      </c>
      <c r="L684" s="19">
        <v>230000000</v>
      </c>
      <c r="M684" s="22" t="s">
        <v>27</v>
      </c>
      <c r="N684" s="26" t="s">
        <v>32</v>
      </c>
      <c r="O684" s="35" t="s">
        <v>256</v>
      </c>
      <c r="P684" s="36" t="s">
        <v>257</v>
      </c>
      <c r="Q684" s="37" t="s">
        <v>289</v>
      </c>
      <c r="R684" s="20" t="s">
        <v>290</v>
      </c>
      <c r="S684" s="28">
        <v>166</v>
      </c>
      <c r="T684" s="30" t="s">
        <v>1046</v>
      </c>
      <c r="U684" s="38">
        <v>180</v>
      </c>
      <c r="V684" s="39">
        <v>1063.4000000000001</v>
      </c>
      <c r="W684" s="77">
        <v>191412.00000000003</v>
      </c>
      <c r="X684" s="77">
        <f t="shared" si="23"/>
        <v>214381.44000000006</v>
      </c>
      <c r="Y684" s="26" t="s">
        <v>293</v>
      </c>
      <c r="Z684" s="28">
        <v>2014</v>
      </c>
      <c r="AA684" s="100" t="s">
        <v>2536</v>
      </c>
    </row>
    <row r="685" spans="1:27" ht="38.25" outlineLevel="2">
      <c r="A685" s="19" t="s">
        <v>2606</v>
      </c>
      <c r="B685" s="20" t="s">
        <v>26</v>
      </c>
      <c r="C685" s="26" t="s">
        <v>2587</v>
      </c>
      <c r="D685" s="34" t="s">
        <v>2588</v>
      </c>
      <c r="E685" s="34" t="s">
        <v>2589</v>
      </c>
      <c r="F685" s="34" t="s">
        <v>2590</v>
      </c>
      <c r="G685" s="34" t="s">
        <v>2591</v>
      </c>
      <c r="H685" s="20" t="s">
        <v>2607</v>
      </c>
      <c r="I685" s="20" t="s">
        <v>2608</v>
      </c>
      <c r="J685" s="26" t="s">
        <v>34</v>
      </c>
      <c r="K685" s="26">
        <v>45</v>
      </c>
      <c r="L685" s="19">
        <v>230000000</v>
      </c>
      <c r="M685" s="22" t="s">
        <v>27</v>
      </c>
      <c r="N685" s="26" t="s">
        <v>32</v>
      </c>
      <c r="O685" s="35" t="s">
        <v>256</v>
      </c>
      <c r="P685" s="36" t="s">
        <v>257</v>
      </c>
      <c r="Q685" s="37" t="s">
        <v>289</v>
      </c>
      <c r="R685" s="20" t="s">
        <v>290</v>
      </c>
      <c r="S685" s="28">
        <v>166</v>
      </c>
      <c r="T685" s="30" t="s">
        <v>1046</v>
      </c>
      <c r="U685" s="38">
        <v>500</v>
      </c>
      <c r="V685" s="39">
        <v>644.5</v>
      </c>
      <c r="W685" s="77">
        <v>322250</v>
      </c>
      <c r="X685" s="77">
        <f t="shared" si="23"/>
        <v>360920.00000000006</v>
      </c>
      <c r="Y685" s="26" t="s">
        <v>293</v>
      </c>
      <c r="Z685" s="28">
        <v>2014</v>
      </c>
      <c r="AA685" s="100" t="s">
        <v>2536</v>
      </c>
    </row>
    <row r="686" spans="1:27" ht="38.25" outlineLevel="2">
      <c r="A686" s="19" t="s">
        <v>2609</v>
      </c>
      <c r="B686" s="20" t="s">
        <v>26</v>
      </c>
      <c r="C686" s="26" t="s">
        <v>2587</v>
      </c>
      <c r="D686" s="34" t="s">
        <v>2588</v>
      </c>
      <c r="E686" s="34" t="s">
        <v>2589</v>
      </c>
      <c r="F686" s="34" t="s">
        <v>2590</v>
      </c>
      <c r="G686" s="34" t="s">
        <v>2591</v>
      </c>
      <c r="H686" s="20" t="s">
        <v>2610</v>
      </c>
      <c r="I686" s="20" t="s">
        <v>2611</v>
      </c>
      <c r="J686" s="26" t="s">
        <v>34</v>
      </c>
      <c r="K686" s="26">
        <v>45</v>
      </c>
      <c r="L686" s="19">
        <v>230000000</v>
      </c>
      <c r="M686" s="22" t="s">
        <v>27</v>
      </c>
      <c r="N686" s="26" t="s">
        <v>32</v>
      </c>
      <c r="O686" s="35" t="s">
        <v>256</v>
      </c>
      <c r="P686" s="36" t="s">
        <v>257</v>
      </c>
      <c r="Q686" s="37" t="s">
        <v>289</v>
      </c>
      <c r="R686" s="20" t="s">
        <v>290</v>
      </c>
      <c r="S686" s="28">
        <v>166</v>
      </c>
      <c r="T686" s="30" t="s">
        <v>1046</v>
      </c>
      <c r="U686" s="38">
        <v>450</v>
      </c>
      <c r="V686" s="39">
        <v>644.5</v>
      </c>
      <c r="W686" s="77">
        <v>290025</v>
      </c>
      <c r="X686" s="77">
        <f t="shared" ref="X686:X701" si="24">W686*1.12</f>
        <v>324828.00000000006</v>
      </c>
      <c r="Y686" s="26" t="s">
        <v>293</v>
      </c>
      <c r="Z686" s="28">
        <v>2014</v>
      </c>
      <c r="AA686" s="100" t="s">
        <v>2536</v>
      </c>
    </row>
    <row r="687" spans="1:27" ht="38.25" outlineLevel="2">
      <c r="A687" s="19" t="s">
        <v>2612</v>
      </c>
      <c r="B687" s="20" t="s">
        <v>26</v>
      </c>
      <c r="C687" s="26" t="s">
        <v>2587</v>
      </c>
      <c r="D687" s="34" t="s">
        <v>2588</v>
      </c>
      <c r="E687" s="34" t="s">
        <v>2589</v>
      </c>
      <c r="F687" s="34" t="s">
        <v>2590</v>
      </c>
      <c r="G687" s="34" t="s">
        <v>2591</v>
      </c>
      <c r="H687" s="20" t="s">
        <v>2613</v>
      </c>
      <c r="I687" s="20" t="s">
        <v>2614</v>
      </c>
      <c r="J687" s="26" t="s">
        <v>34</v>
      </c>
      <c r="K687" s="26">
        <v>45</v>
      </c>
      <c r="L687" s="19">
        <v>230000000</v>
      </c>
      <c r="M687" s="22" t="s">
        <v>27</v>
      </c>
      <c r="N687" s="26" t="s">
        <v>32</v>
      </c>
      <c r="O687" s="35" t="s">
        <v>256</v>
      </c>
      <c r="P687" s="36" t="s">
        <v>257</v>
      </c>
      <c r="Q687" s="37" t="s">
        <v>289</v>
      </c>
      <c r="R687" s="20" t="s">
        <v>290</v>
      </c>
      <c r="S687" s="28">
        <v>166</v>
      </c>
      <c r="T687" s="30" t="s">
        <v>1046</v>
      </c>
      <c r="U687" s="38">
        <v>80</v>
      </c>
      <c r="V687" s="39">
        <v>82078.3</v>
      </c>
      <c r="W687" s="77">
        <v>6566264</v>
      </c>
      <c r="X687" s="77">
        <f t="shared" si="24"/>
        <v>7354215.6800000006</v>
      </c>
      <c r="Y687" s="26" t="s">
        <v>293</v>
      </c>
      <c r="Z687" s="28">
        <v>2014</v>
      </c>
      <c r="AA687" s="100" t="s">
        <v>2536</v>
      </c>
    </row>
    <row r="688" spans="1:27" ht="38.25" outlineLevel="2">
      <c r="A688" s="19" t="s">
        <v>2615</v>
      </c>
      <c r="B688" s="20" t="s">
        <v>26</v>
      </c>
      <c r="C688" s="26" t="s">
        <v>2587</v>
      </c>
      <c r="D688" s="34" t="s">
        <v>2588</v>
      </c>
      <c r="E688" s="34" t="s">
        <v>2589</v>
      </c>
      <c r="F688" s="34" t="s">
        <v>2590</v>
      </c>
      <c r="G688" s="34" t="s">
        <v>2591</v>
      </c>
      <c r="H688" s="20" t="s">
        <v>2616</v>
      </c>
      <c r="I688" s="20" t="s">
        <v>2617</v>
      </c>
      <c r="J688" s="26" t="s">
        <v>34</v>
      </c>
      <c r="K688" s="26">
        <v>45</v>
      </c>
      <c r="L688" s="19">
        <v>230000000</v>
      </c>
      <c r="M688" s="22" t="s">
        <v>27</v>
      </c>
      <c r="N688" s="26" t="s">
        <v>32</v>
      </c>
      <c r="O688" s="35" t="s">
        <v>256</v>
      </c>
      <c r="P688" s="36" t="s">
        <v>257</v>
      </c>
      <c r="Q688" s="37" t="s">
        <v>289</v>
      </c>
      <c r="R688" s="20" t="s">
        <v>290</v>
      </c>
      <c r="S688" s="28">
        <v>166</v>
      </c>
      <c r="T688" s="30" t="s">
        <v>1046</v>
      </c>
      <c r="U688" s="38">
        <v>130</v>
      </c>
      <c r="V688" s="39">
        <v>756.6</v>
      </c>
      <c r="W688" s="77">
        <v>98358</v>
      </c>
      <c r="X688" s="77">
        <f t="shared" si="24"/>
        <v>110160.96000000001</v>
      </c>
      <c r="Y688" s="26" t="s">
        <v>293</v>
      </c>
      <c r="Z688" s="28">
        <v>2014</v>
      </c>
      <c r="AA688" s="100" t="s">
        <v>2536</v>
      </c>
    </row>
    <row r="689" spans="1:27" ht="38.25" outlineLevel="2">
      <c r="A689" s="19" t="s">
        <v>2618</v>
      </c>
      <c r="B689" s="20" t="s">
        <v>26</v>
      </c>
      <c r="C689" s="26" t="s">
        <v>2619</v>
      </c>
      <c r="D689" s="34" t="s">
        <v>2620</v>
      </c>
      <c r="E689" s="34" t="s">
        <v>2621</v>
      </c>
      <c r="F689" s="34" t="s">
        <v>2622</v>
      </c>
      <c r="G689" s="34" t="s">
        <v>2623</v>
      </c>
      <c r="H689" s="20" t="s">
        <v>2624</v>
      </c>
      <c r="I689" s="20" t="s">
        <v>2625</v>
      </c>
      <c r="J689" s="26" t="s">
        <v>53</v>
      </c>
      <c r="K689" s="26">
        <v>45</v>
      </c>
      <c r="L689" s="19">
        <v>230000000</v>
      </c>
      <c r="M689" s="22" t="s">
        <v>27</v>
      </c>
      <c r="N689" s="26" t="s">
        <v>32</v>
      </c>
      <c r="O689" s="35" t="s">
        <v>256</v>
      </c>
      <c r="P689" s="36" t="s">
        <v>257</v>
      </c>
      <c r="Q689" s="37" t="s">
        <v>289</v>
      </c>
      <c r="R689" s="20" t="s">
        <v>290</v>
      </c>
      <c r="S689" s="28">
        <v>168</v>
      </c>
      <c r="T689" s="30" t="s">
        <v>927</v>
      </c>
      <c r="U689" s="38">
        <v>9.4175000000000004</v>
      </c>
      <c r="V689" s="39">
        <v>183035.71</v>
      </c>
      <c r="W689" s="77">
        <v>1723738.798925</v>
      </c>
      <c r="X689" s="77">
        <f t="shared" si="24"/>
        <v>1930587.4547960002</v>
      </c>
      <c r="Y689" s="26" t="s">
        <v>293</v>
      </c>
      <c r="Z689" s="28">
        <v>2014</v>
      </c>
      <c r="AA689" s="100" t="s">
        <v>2545</v>
      </c>
    </row>
    <row r="690" spans="1:27" ht="38.25" outlineLevel="2">
      <c r="A690" s="19" t="s">
        <v>2626</v>
      </c>
      <c r="B690" s="20" t="s">
        <v>26</v>
      </c>
      <c r="C690" s="26" t="s">
        <v>2627</v>
      </c>
      <c r="D690" s="34" t="s">
        <v>2628</v>
      </c>
      <c r="E690" s="34" t="s">
        <v>2629</v>
      </c>
      <c r="F690" s="34" t="s">
        <v>2630</v>
      </c>
      <c r="G690" s="34" t="s">
        <v>2631</v>
      </c>
      <c r="H690" s="20" t="s">
        <v>2632</v>
      </c>
      <c r="I690" s="20" t="s">
        <v>2632</v>
      </c>
      <c r="J690" s="26" t="s">
        <v>34</v>
      </c>
      <c r="K690" s="26">
        <v>45</v>
      </c>
      <c r="L690" s="19">
        <v>230000000</v>
      </c>
      <c r="M690" s="22" t="s">
        <v>27</v>
      </c>
      <c r="N690" s="26" t="s">
        <v>32</v>
      </c>
      <c r="O690" s="35" t="s">
        <v>256</v>
      </c>
      <c r="P690" s="36" t="s">
        <v>257</v>
      </c>
      <c r="Q690" s="37" t="s">
        <v>289</v>
      </c>
      <c r="R690" s="20" t="s">
        <v>290</v>
      </c>
      <c r="S690" s="28">
        <v>168</v>
      </c>
      <c r="T690" s="30" t="s">
        <v>927</v>
      </c>
      <c r="U690" s="38">
        <v>2</v>
      </c>
      <c r="V690" s="39">
        <v>320043.75</v>
      </c>
      <c r="W690" s="77">
        <v>640087.5</v>
      </c>
      <c r="X690" s="77">
        <f t="shared" si="24"/>
        <v>716898.00000000012</v>
      </c>
      <c r="Y690" s="26" t="s">
        <v>293</v>
      </c>
      <c r="Z690" s="28">
        <v>2014</v>
      </c>
      <c r="AA690" s="100" t="s">
        <v>2545</v>
      </c>
    </row>
    <row r="691" spans="1:27" ht="38.25" outlineLevel="2">
      <c r="A691" s="19" t="s">
        <v>2633</v>
      </c>
      <c r="B691" s="20" t="s">
        <v>26</v>
      </c>
      <c r="C691" s="26" t="s">
        <v>2634</v>
      </c>
      <c r="D691" s="34" t="s">
        <v>2628</v>
      </c>
      <c r="E691" s="34" t="s">
        <v>2629</v>
      </c>
      <c r="F691" s="34" t="s">
        <v>2635</v>
      </c>
      <c r="G691" s="34" t="s">
        <v>2636</v>
      </c>
      <c r="H691" s="20" t="s">
        <v>2637</v>
      </c>
      <c r="I691" s="20" t="s">
        <v>2638</v>
      </c>
      <c r="J691" s="26" t="s">
        <v>34</v>
      </c>
      <c r="K691" s="26">
        <v>45</v>
      </c>
      <c r="L691" s="19">
        <v>230000000</v>
      </c>
      <c r="M691" s="22" t="s">
        <v>27</v>
      </c>
      <c r="N691" s="26" t="s">
        <v>32</v>
      </c>
      <c r="O691" s="35" t="s">
        <v>256</v>
      </c>
      <c r="P691" s="36" t="s">
        <v>257</v>
      </c>
      <c r="Q691" s="37" t="s">
        <v>289</v>
      </c>
      <c r="R691" s="20" t="s">
        <v>290</v>
      </c>
      <c r="S691" s="28">
        <v>168</v>
      </c>
      <c r="T691" s="30" t="s">
        <v>927</v>
      </c>
      <c r="U691" s="38">
        <v>3</v>
      </c>
      <c r="V691" s="39">
        <v>385714.28</v>
      </c>
      <c r="W691" s="77">
        <v>1157142.8400000001</v>
      </c>
      <c r="X691" s="77">
        <f t="shared" si="24"/>
        <v>1295999.9808000003</v>
      </c>
      <c r="Y691" s="26" t="s">
        <v>293</v>
      </c>
      <c r="Z691" s="28">
        <v>2014</v>
      </c>
      <c r="AA691" s="100" t="s">
        <v>2545</v>
      </c>
    </row>
    <row r="692" spans="1:27" ht="38.25" outlineLevel="2">
      <c r="A692" s="19" t="s">
        <v>2641</v>
      </c>
      <c r="B692" s="20" t="s">
        <v>26</v>
      </c>
      <c r="C692" s="26" t="s">
        <v>2642</v>
      </c>
      <c r="D692" s="34" t="s">
        <v>2639</v>
      </c>
      <c r="E692" s="34" t="s">
        <v>2639</v>
      </c>
      <c r="F692" s="34" t="s">
        <v>2643</v>
      </c>
      <c r="G692" s="34" t="s">
        <v>2640</v>
      </c>
      <c r="H692" s="20" t="s">
        <v>2644</v>
      </c>
      <c r="I692" s="20" t="s">
        <v>2645</v>
      </c>
      <c r="J692" s="26" t="s">
        <v>53</v>
      </c>
      <c r="K692" s="26">
        <v>45</v>
      </c>
      <c r="L692" s="19">
        <v>230000000</v>
      </c>
      <c r="M692" s="22" t="s">
        <v>27</v>
      </c>
      <c r="N692" s="26" t="s">
        <v>32</v>
      </c>
      <c r="O692" s="35" t="s">
        <v>256</v>
      </c>
      <c r="P692" s="36" t="s">
        <v>257</v>
      </c>
      <c r="Q692" s="37" t="s">
        <v>289</v>
      </c>
      <c r="R692" s="20" t="s">
        <v>290</v>
      </c>
      <c r="S692" s="28">
        <v>166</v>
      </c>
      <c r="T692" s="30" t="s">
        <v>1046</v>
      </c>
      <c r="U692" s="38">
        <v>1120</v>
      </c>
      <c r="V692" s="39">
        <v>518</v>
      </c>
      <c r="W692" s="77">
        <v>580160</v>
      </c>
      <c r="X692" s="77">
        <f t="shared" si="24"/>
        <v>649779.20000000007</v>
      </c>
      <c r="Y692" s="26" t="s">
        <v>293</v>
      </c>
      <c r="Z692" s="28">
        <v>2014</v>
      </c>
      <c r="AA692" s="100" t="s">
        <v>2545</v>
      </c>
    </row>
    <row r="693" spans="1:27" ht="38.25" outlineLevel="2">
      <c r="A693" s="19" t="s">
        <v>2646</v>
      </c>
      <c r="B693" s="20" t="s">
        <v>26</v>
      </c>
      <c r="C693" s="26" t="s">
        <v>2647</v>
      </c>
      <c r="D693" s="34" t="s">
        <v>2639</v>
      </c>
      <c r="E693" s="34" t="s">
        <v>2639</v>
      </c>
      <c r="F693" s="34" t="s">
        <v>2648</v>
      </c>
      <c r="G693" s="34" t="s">
        <v>2640</v>
      </c>
      <c r="H693" s="20" t="s">
        <v>2649</v>
      </c>
      <c r="I693" s="20" t="s">
        <v>2650</v>
      </c>
      <c r="J693" s="26" t="s">
        <v>53</v>
      </c>
      <c r="K693" s="26">
        <v>45</v>
      </c>
      <c r="L693" s="19">
        <v>230000000</v>
      </c>
      <c r="M693" s="22" t="s">
        <v>27</v>
      </c>
      <c r="N693" s="26" t="s">
        <v>32</v>
      </c>
      <c r="O693" s="35" t="s">
        <v>256</v>
      </c>
      <c r="P693" s="36" t="s">
        <v>257</v>
      </c>
      <c r="Q693" s="37" t="s">
        <v>289</v>
      </c>
      <c r="R693" s="20" t="s">
        <v>290</v>
      </c>
      <c r="S693" s="28">
        <v>166</v>
      </c>
      <c r="T693" s="30" t="s">
        <v>1046</v>
      </c>
      <c r="U693" s="38">
        <v>930</v>
      </c>
      <c r="V693" s="39">
        <v>518</v>
      </c>
      <c r="W693" s="77">
        <v>481740</v>
      </c>
      <c r="X693" s="77">
        <f t="shared" si="24"/>
        <v>539548.80000000005</v>
      </c>
      <c r="Y693" s="26" t="s">
        <v>293</v>
      </c>
      <c r="Z693" s="28">
        <v>2014</v>
      </c>
      <c r="AA693" s="100" t="s">
        <v>2545</v>
      </c>
    </row>
    <row r="694" spans="1:27" ht="38.25" outlineLevel="2">
      <c r="A694" s="19" t="s">
        <v>2651</v>
      </c>
      <c r="B694" s="20" t="s">
        <v>26</v>
      </c>
      <c r="C694" s="26" t="s">
        <v>2652</v>
      </c>
      <c r="D694" s="34" t="s">
        <v>2639</v>
      </c>
      <c r="E694" s="34" t="s">
        <v>2639</v>
      </c>
      <c r="F694" s="34" t="s">
        <v>2653</v>
      </c>
      <c r="G694" s="34" t="s">
        <v>2640</v>
      </c>
      <c r="H694" s="20" t="s">
        <v>2654</v>
      </c>
      <c r="I694" s="20" t="s">
        <v>2655</v>
      </c>
      <c r="J694" s="26" t="s">
        <v>53</v>
      </c>
      <c r="K694" s="26">
        <v>45</v>
      </c>
      <c r="L694" s="19">
        <v>230000000</v>
      </c>
      <c r="M694" s="22" t="s">
        <v>27</v>
      </c>
      <c r="N694" s="26" t="s">
        <v>32</v>
      </c>
      <c r="O694" s="35" t="s">
        <v>256</v>
      </c>
      <c r="P694" s="36" t="s">
        <v>257</v>
      </c>
      <c r="Q694" s="37" t="s">
        <v>289</v>
      </c>
      <c r="R694" s="20" t="s">
        <v>290</v>
      </c>
      <c r="S694" s="28">
        <v>166</v>
      </c>
      <c r="T694" s="30" t="s">
        <v>1046</v>
      </c>
      <c r="U694" s="38">
        <v>2750</v>
      </c>
      <c r="V694" s="39">
        <v>518</v>
      </c>
      <c r="W694" s="77">
        <v>1424500</v>
      </c>
      <c r="X694" s="77">
        <f t="shared" si="24"/>
        <v>1595440.0000000002</v>
      </c>
      <c r="Y694" s="26" t="s">
        <v>293</v>
      </c>
      <c r="Z694" s="28">
        <v>2014</v>
      </c>
      <c r="AA694" s="100" t="s">
        <v>2545</v>
      </c>
    </row>
    <row r="695" spans="1:27" ht="38.25" outlineLevel="2">
      <c r="A695" s="19" t="s">
        <v>2656</v>
      </c>
      <c r="B695" s="20" t="s">
        <v>26</v>
      </c>
      <c r="C695" s="26" t="s">
        <v>2657</v>
      </c>
      <c r="D695" s="34" t="s">
        <v>2639</v>
      </c>
      <c r="E695" s="34" t="s">
        <v>2639</v>
      </c>
      <c r="F695" s="34" t="s">
        <v>2658</v>
      </c>
      <c r="G695" s="34" t="s">
        <v>2640</v>
      </c>
      <c r="H695" s="20" t="s">
        <v>2659</v>
      </c>
      <c r="I695" s="20" t="s">
        <v>2660</v>
      </c>
      <c r="J695" s="26" t="s">
        <v>53</v>
      </c>
      <c r="K695" s="26">
        <v>45</v>
      </c>
      <c r="L695" s="19">
        <v>230000000</v>
      </c>
      <c r="M695" s="22" t="s">
        <v>27</v>
      </c>
      <c r="N695" s="26" t="s">
        <v>32</v>
      </c>
      <c r="O695" s="35" t="s">
        <v>256</v>
      </c>
      <c r="P695" s="36" t="s">
        <v>257</v>
      </c>
      <c r="Q695" s="37" t="s">
        <v>289</v>
      </c>
      <c r="R695" s="20" t="s">
        <v>290</v>
      </c>
      <c r="S695" s="28">
        <v>166</v>
      </c>
      <c r="T695" s="30" t="s">
        <v>1046</v>
      </c>
      <c r="U695" s="38">
        <v>680</v>
      </c>
      <c r="V695" s="39">
        <v>518</v>
      </c>
      <c r="W695" s="77">
        <v>352240</v>
      </c>
      <c r="X695" s="77">
        <f t="shared" si="24"/>
        <v>394508.80000000005</v>
      </c>
      <c r="Y695" s="26" t="s">
        <v>293</v>
      </c>
      <c r="Z695" s="28">
        <v>2014</v>
      </c>
      <c r="AA695" s="100" t="s">
        <v>2545</v>
      </c>
    </row>
    <row r="696" spans="1:27" ht="38.25" outlineLevel="2">
      <c r="A696" s="19" t="s">
        <v>2661</v>
      </c>
      <c r="B696" s="20" t="s">
        <v>26</v>
      </c>
      <c r="C696" s="26" t="s">
        <v>2662</v>
      </c>
      <c r="D696" s="34" t="s">
        <v>2639</v>
      </c>
      <c r="E696" s="34" t="s">
        <v>2639</v>
      </c>
      <c r="F696" s="34" t="s">
        <v>2663</v>
      </c>
      <c r="G696" s="34" t="s">
        <v>2640</v>
      </c>
      <c r="H696" s="20" t="s">
        <v>2664</v>
      </c>
      <c r="I696" s="20" t="s">
        <v>2665</v>
      </c>
      <c r="J696" s="26" t="s">
        <v>53</v>
      </c>
      <c r="K696" s="26">
        <v>45</v>
      </c>
      <c r="L696" s="19">
        <v>230000000</v>
      </c>
      <c r="M696" s="22" t="s">
        <v>27</v>
      </c>
      <c r="N696" s="26" t="s">
        <v>32</v>
      </c>
      <c r="O696" s="35" t="s">
        <v>256</v>
      </c>
      <c r="P696" s="36" t="s">
        <v>257</v>
      </c>
      <c r="Q696" s="37" t="s">
        <v>289</v>
      </c>
      <c r="R696" s="20" t="s">
        <v>290</v>
      </c>
      <c r="S696" s="28">
        <v>166</v>
      </c>
      <c r="T696" s="30" t="s">
        <v>1046</v>
      </c>
      <c r="U696" s="38">
        <v>800</v>
      </c>
      <c r="V696" s="39">
        <v>518</v>
      </c>
      <c r="W696" s="77">
        <v>414400</v>
      </c>
      <c r="X696" s="77">
        <f t="shared" si="24"/>
        <v>464128.00000000006</v>
      </c>
      <c r="Y696" s="26" t="s">
        <v>293</v>
      </c>
      <c r="Z696" s="28">
        <v>2014</v>
      </c>
      <c r="AA696" s="100" t="s">
        <v>2545</v>
      </c>
    </row>
    <row r="697" spans="1:27" ht="38.25" outlineLevel="2">
      <c r="A697" s="19" t="s">
        <v>2666</v>
      </c>
      <c r="B697" s="20" t="s">
        <v>26</v>
      </c>
      <c r="C697" s="26" t="s">
        <v>2667</v>
      </c>
      <c r="D697" s="34" t="s">
        <v>2639</v>
      </c>
      <c r="E697" s="34" t="s">
        <v>2639</v>
      </c>
      <c r="F697" s="34" t="s">
        <v>2668</v>
      </c>
      <c r="G697" s="34" t="s">
        <v>2640</v>
      </c>
      <c r="H697" s="20" t="s">
        <v>2669</v>
      </c>
      <c r="I697" s="20" t="s">
        <v>2670</v>
      </c>
      <c r="J697" s="26" t="s">
        <v>53</v>
      </c>
      <c r="K697" s="26">
        <v>45</v>
      </c>
      <c r="L697" s="19">
        <v>230000000</v>
      </c>
      <c r="M697" s="22" t="s">
        <v>27</v>
      </c>
      <c r="N697" s="26" t="s">
        <v>32</v>
      </c>
      <c r="O697" s="35" t="s">
        <v>256</v>
      </c>
      <c r="P697" s="36" t="s">
        <v>257</v>
      </c>
      <c r="Q697" s="37" t="s">
        <v>289</v>
      </c>
      <c r="R697" s="20" t="s">
        <v>290</v>
      </c>
      <c r="S697" s="28">
        <v>166</v>
      </c>
      <c r="T697" s="30" t="s">
        <v>1046</v>
      </c>
      <c r="U697" s="38">
        <v>1000</v>
      </c>
      <c r="V697" s="39">
        <v>518</v>
      </c>
      <c r="W697" s="77">
        <v>518000</v>
      </c>
      <c r="X697" s="77">
        <f t="shared" si="24"/>
        <v>580160</v>
      </c>
      <c r="Y697" s="26" t="s">
        <v>293</v>
      </c>
      <c r="Z697" s="28">
        <v>2014</v>
      </c>
      <c r="AA697" s="100" t="s">
        <v>2545</v>
      </c>
    </row>
    <row r="698" spans="1:27" ht="38.25" outlineLevel="2">
      <c r="A698" s="19" t="s">
        <v>2671</v>
      </c>
      <c r="B698" s="20" t="s">
        <v>26</v>
      </c>
      <c r="C698" s="26" t="s">
        <v>2672</v>
      </c>
      <c r="D698" s="34" t="s">
        <v>311</v>
      </c>
      <c r="E698" s="34"/>
      <c r="F698" s="34" t="s">
        <v>2673</v>
      </c>
      <c r="G698" s="34"/>
      <c r="H698" s="20" t="s">
        <v>2674</v>
      </c>
      <c r="I698" s="20" t="s">
        <v>2675</v>
      </c>
      <c r="J698" s="26" t="s">
        <v>34</v>
      </c>
      <c r="K698" s="26">
        <v>45</v>
      </c>
      <c r="L698" s="19">
        <v>230000000</v>
      </c>
      <c r="M698" s="22" t="s">
        <v>27</v>
      </c>
      <c r="N698" s="26" t="s">
        <v>32</v>
      </c>
      <c r="O698" s="35" t="s">
        <v>256</v>
      </c>
      <c r="P698" s="36" t="s">
        <v>257</v>
      </c>
      <c r="Q698" s="37" t="s">
        <v>289</v>
      </c>
      <c r="R698" s="20" t="s">
        <v>290</v>
      </c>
      <c r="S698" s="28">
        <v>839</v>
      </c>
      <c r="T698" s="30" t="s">
        <v>340</v>
      </c>
      <c r="U698" s="38">
        <v>22</v>
      </c>
      <c r="V698" s="39">
        <v>139650</v>
      </c>
      <c r="W698" s="77">
        <v>3072300</v>
      </c>
      <c r="X698" s="77">
        <f t="shared" si="24"/>
        <v>3440976.0000000005</v>
      </c>
      <c r="Y698" s="26" t="s">
        <v>293</v>
      </c>
      <c r="Z698" s="28">
        <v>2014</v>
      </c>
      <c r="AA698" s="100" t="s">
        <v>2536</v>
      </c>
    </row>
    <row r="699" spans="1:27" ht="38.25" outlineLevel="2">
      <c r="A699" s="19" t="s">
        <v>2676</v>
      </c>
      <c r="B699" s="20" t="s">
        <v>26</v>
      </c>
      <c r="C699" s="26" t="s">
        <v>2672</v>
      </c>
      <c r="D699" s="34" t="s">
        <v>311</v>
      </c>
      <c r="E699" s="34"/>
      <c r="F699" s="34" t="s">
        <v>2673</v>
      </c>
      <c r="G699" s="34"/>
      <c r="H699" s="20" t="s">
        <v>2677</v>
      </c>
      <c r="I699" s="20" t="s">
        <v>2678</v>
      </c>
      <c r="J699" s="26" t="s">
        <v>34</v>
      </c>
      <c r="K699" s="26">
        <v>45</v>
      </c>
      <c r="L699" s="19">
        <v>230000000</v>
      </c>
      <c r="M699" s="22" t="s">
        <v>27</v>
      </c>
      <c r="N699" s="26" t="s">
        <v>32</v>
      </c>
      <c r="O699" s="35" t="s">
        <v>256</v>
      </c>
      <c r="P699" s="36" t="s">
        <v>257</v>
      </c>
      <c r="Q699" s="37" t="s">
        <v>289</v>
      </c>
      <c r="R699" s="20" t="s">
        <v>290</v>
      </c>
      <c r="S699" s="28">
        <v>839</v>
      </c>
      <c r="T699" s="30" t="s">
        <v>340</v>
      </c>
      <c r="U699" s="38">
        <v>5</v>
      </c>
      <c r="V699" s="39">
        <v>278035.71000000002</v>
      </c>
      <c r="W699" s="77">
        <v>1390178.55</v>
      </c>
      <c r="X699" s="77">
        <f t="shared" si="24"/>
        <v>1556999.9760000003</v>
      </c>
      <c r="Y699" s="26" t="s">
        <v>293</v>
      </c>
      <c r="Z699" s="28">
        <v>2014</v>
      </c>
      <c r="AA699" s="100" t="s">
        <v>2536</v>
      </c>
    </row>
    <row r="700" spans="1:27" ht="38.25" outlineLevel="2">
      <c r="A700" s="19" t="s">
        <v>2679</v>
      </c>
      <c r="B700" s="20" t="s">
        <v>26</v>
      </c>
      <c r="C700" s="26" t="s">
        <v>2672</v>
      </c>
      <c r="D700" s="34" t="s">
        <v>311</v>
      </c>
      <c r="E700" s="34"/>
      <c r="F700" s="34" t="s">
        <v>2673</v>
      </c>
      <c r="G700" s="34"/>
      <c r="H700" s="20" t="s">
        <v>2680</v>
      </c>
      <c r="I700" s="20" t="s">
        <v>2681</v>
      </c>
      <c r="J700" s="26" t="s">
        <v>34</v>
      </c>
      <c r="K700" s="26">
        <v>45</v>
      </c>
      <c r="L700" s="19">
        <v>230000000</v>
      </c>
      <c r="M700" s="22" t="s">
        <v>27</v>
      </c>
      <c r="N700" s="26" t="s">
        <v>32</v>
      </c>
      <c r="O700" s="35" t="s">
        <v>256</v>
      </c>
      <c r="P700" s="36" t="s">
        <v>257</v>
      </c>
      <c r="Q700" s="37" t="s">
        <v>289</v>
      </c>
      <c r="R700" s="20" t="s">
        <v>290</v>
      </c>
      <c r="S700" s="28">
        <v>796</v>
      </c>
      <c r="T700" s="30" t="s">
        <v>260</v>
      </c>
      <c r="U700" s="38">
        <v>5</v>
      </c>
      <c r="V700" s="39">
        <v>308625</v>
      </c>
      <c r="W700" s="77">
        <v>1543125</v>
      </c>
      <c r="X700" s="77">
        <f t="shared" si="24"/>
        <v>1728300.0000000002</v>
      </c>
      <c r="Y700" s="26" t="s">
        <v>293</v>
      </c>
      <c r="Z700" s="28">
        <v>2014</v>
      </c>
      <c r="AA700" s="100" t="s">
        <v>2545</v>
      </c>
    </row>
    <row r="701" spans="1:27" ht="38.25" outlineLevel="2">
      <c r="A701" s="19" t="s">
        <v>3104</v>
      </c>
      <c r="B701" s="20" t="s">
        <v>26</v>
      </c>
      <c r="C701" s="26" t="s">
        <v>2391</v>
      </c>
      <c r="D701" s="34" t="s">
        <v>2392</v>
      </c>
      <c r="E701" s="34"/>
      <c r="F701" s="34" t="s">
        <v>2393</v>
      </c>
      <c r="G701" s="34"/>
      <c r="H701" s="20" t="s">
        <v>2395</v>
      </c>
      <c r="I701" s="20" t="s">
        <v>2395</v>
      </c>
      <c r="J701" s="26" t="s">
        <v>31</v>
      </c>
      <c r="K701" s="26">
        <v>0</v>
      </c>
      <c r="L701" s="19">
        <v>230000000</v>
      </c>
      <c r="M701" s="22" t="s">
        <v>27</v>
      </c>
      <c r="N701" s="26" t="s">
        <v>124</v>
      </c>
      <c r="O701" s="35" t="s">
        <v>256</v>
      </c>
      <c r="P701" s="36" t="s">
        <v>257</v>
      </c>
      <c r="Q701" s="37" t="s">
        <v>2528</v>
      </c>
      <c r="R701" s="20" t="s">
        <v>259</v>
      </c>
      <c r="S701" s="28">
        <v>166</v>
      </c>
      <c r="T701" s="30" t="s">
        <v>1046</v>
      </c>
      <c r="U701" s="38">
        <v>2000</v>
      </c>
      <c r="V701" s="39">
        <v>500</v>
      </c>
      <c r="W701" s="77">
        <v>1000000</v>
      </c>
      <c r="X701" s="77">
        <f t="shared" si="24"/>
        <v>1120000</v>
      </c>
      <c r="Y701" s="26"/>
      <c r="Z701" s="28">
        <v>2015</v>
      </c>
      <c r="AA701" s="100" t="s">
        <v>3105</v>
      </c>
    </row>
    <row r="702" spans="1:27" outlineLevel="1">
      <c r="A702" s="32" t="s">
        <v>35</v>
      </c>
      <c r="B702" s="33"/>
      <c r="C702" s="33"/>
      <c r="D702" s="33"/>
      <c r="E702" s="33"/>
      <c r="F702" s="33"/>
      <c r="G702" s="33"/>
      <c r="H702" s="33"/>
      <c r="I702" s="33"/>
      <c r="J702" s="33"/>
      <c r="K702" s="33"/>
      <c r="L702" s="33"/>
      <c r="M702" s="33"/>
      <c r="N702" s="33"/>
      <c r="O702" s="33"/>
      <c r="P702" s="33"/>
      <c r="Q702" s="33"/>
      <c r="R702" s="33"/>
      <c r="S702" s="33"/>
      <c r="T702" s="33"/>
      <c r="U702" s="79"/>
      <c r="V702" s="79"/>
      <c r="W702" s="80">
        <f>SUM(W301:W701)</f>
        <v>318606288.79439503</v>
      </c>
      <c r="X702" s="80">
        <f>SUM(X301:X701)</f>
        <v>356839043.44972247</v>
      </c>
      <c r="Y702" s="33"/>
      <c r="Z702" s="33"/>
      <c r="AA702" s="33"/>
    </row>
    <row r="703" spans="1:27" s="15" customFormat="1" outlineLevel="1">
      <c r="A703" s="90" t="s">
        <v>3118</v>
      </c>
      <c r="B703" s="93"/>
      <c r="C703" s="91"/>
      <c r="D703" s="91"/>
      <c r="E703" s="91"/>
      <c r="F703" s="91"/>
      <c r="G703" s="91"/>
      <c r="H703" s="91"/>
      <c r="I703" s="91"/>
      <c r="J703" s="93"/>
      <c r="K703" s="93"/>
      <c r="L703" s="93"/>
      <c r="M703" s="93"/>
      <c r="N703" s="93"/>
      <c r="O703" s="93"/>
      <c r="P703" s="93"/>
      <c r="Q703" s="93"/>
      <c r="R703" s="93"/>
      <c r="S703" s="93"/>
      <c r="T703" s="93"/>
      <c r="U703" s="93"/>
      <c r="V703" s="93"/>
      <c r="W703" s="94">
        <f>W702</f>
        <v>318606288.79439503</v>
      </c>
      <c r="X703" s="94">
        <f>X702</f>
        <v>356839043.44972247</v>
      </c>
      <c r="Y703" s="93"/>
      <c r="Z703" s="93"/>
      <c r="AA703" s="91"/>
    </row>
    <row r="704" spans="1:27" s="15" customFormat="1" outlineLevel="1">
      <c r="A704" s="90" t="s">
        <v>24</v>
      </c>
      <c r="B704" s="93"/>
      <c r="C704" s="91"/>
      <c r="D704" s="91"/>
      <c r="E704" s="91"/>
      <c r="F704" s="91"/>
      <c r="G704" s="91"/>
      <c r="H704" s="91"/>
      <c r="I704" s="91"/>
      <c r="J704" s="93"/>
      <c r="K704" s="93"/>
      <c r="L704" s="93"/>
      <c r="M704" s="93"/>
      <c r="N704" s="93"/>
      <c r="O704" s="93"/>
      <c r="P704" s="93"/>
      <c r="Q704" s="93"/>
      <c r="R704" s="93"/>
      <c r="S704" s="93"/>
      <c r="T704" s="93"/>
      <c r="U704" s="93"/>
      <c r="V704" s="93"/>
      <c r="W704" s="94"/>
      <c r="X704" s="94"/>
      <c r="Y704" s="93"/>
      <c r="Z704" s="93"/>
      <c r="AA704" s="91"/>
    </row>
    <row r="705" spans="1:27" outlineLevel="1">
      <c r="A705" s="32" t="s">
        <v>36</v>
      </c>
      <c r="B705" s="33"/>
      <c r="C705" s="33"/>
      <c r="D705" s="33"/>
      <c r="E705" s="33"/>
      <c r="F705" s="33"/>
      <c r="G705" s="33"/>
      <c r="H705" s="33"/>
      <c r="I705" s="33"/>
      <c r="J705" s="33"/>
      <c r="K705" s="33"/>
      <c r="L705" s="33"/>
      <c r="M705" s="33"/>
      <c r="N705" s="33"/>
      <c r="O705" s="33"/>
      <c r="P705" s="33"/>
      <c r="Q705" s="33"/>
      <c r="R705" s="33"/>
      <c r="S705" s="33"/>
      <c r="T705" s="33"/>
      <c r="U705" s="79"/>
      <c r="V705" s="79"/>
      <c r="W705" s="80"/>
      <c r="X705" s="80"/>
      <c r="Y705" s="33"/>
      <c r="Z705" s="33"/>
      <c r="AA705" s="33"/>
    </row>
    <row r="706" spans="1:27" ht="49.5" customHeight="1" outlineLevel="2">
      <c r="A706" s="19" t="s">
        <v>2682</v>
      </c>
      <c r="B706" s="20" t="s">
        <v>26</v>
      </c>
      <c r="C706" s="26" t="s">
        <v>755</v>
      </c>
      <c r="D706" s="34" t="s">
        <v>756</v>
      </c>
      <c r="E706" s="34"/>
      <c r="F706" s="34" t="s">
        <v>757</v>
      </c>
      <c r="G706" s="34"/>
      <c r="H706" s="20" t="s">
        <v>758</v>
      </c>
      <c r="I706" s="20" t="s">
        <v>759</v>
      </c>
      <c r="J706" s="26" t="s">
        <v>2683</v>
      </c>
      <c r="K706" s="26">
        <v>0</v>
      </c>
      <c r="L706" s="19">
        <v>230000000</v>
      </c>
      <c r="M706" s="22" t="s">
        <v>27</v>
      </c>
      <c r="N706" s="26" t="s">
        <v>48</v>
      </c>
      <c r="O706" s="35" t="s">
        <v>256</v>
      </c>
      <c r="P706" s="36" t="s">
        <v>257</v>
      </c>
      <c r="Q706" s="37" t="s">
        <v>289</v>
      </c>
      <c r="R706" s="20" t="s">
        <v>259</v>
      </c>
      <c r="S706" s="28" t="s">
        <v>760</v>
      </c>
      <c r="T706" s="30" t="s">
        <v>761</v>
      </c>
      <c r="U706" s="38">
        <v>200</v>
      </c>
      <c r="V706" s="39">
        <v>1341.96</v>
      </c>
      <c r="W706" s="77">
        <v>268392</v>
      </c>
      <c r="X706" s="77">
        <f>W706*1.12</f>
        <v>300599.04000000004</v>
      </c>
      <c r="Y706" s="26"/>
      <c r="Z706" s="28">
        <v>2015</v>
      </c>
      <c r="AA706" s="100"/>
    </row>
    <row r="707" spans="1:27" ht="49.5" customHeight="1" outlineLevel="2">
      <c r="A707" s="19" t="s">
        <v>2684</v>
      </c>
      <c r="B707" s="20" t="s">
        <v>26</v>
      </c>
      <c r="C707" s="26" t="s">
        <v>755</v>
      </c>
      <c r="D707" s="34" t="s">
        <v>756</v>
      </c>
      <c r="E707" s="34"/>
      <c r="F707" s="34" t="s">
        <v>757</v>
      </c>
      <c r="G707" s="34"/>
      <c r="H707" s="20" t="s">
        <v>764</v>
      </c>
      <c r="I707" s="20" t="s">
        <v>765</v>
      </c>
      <c r="J707" s="26" t="s">
        <v>2683</v>
      </c>
      <c r="K707" s="26">
        <v>0</v>
      </c>
      <c r="L707" s="19">
        <v>230000000</v>
      </c>
      <c r="M707" s="22" t="s">
        <v>27</v>
      </c>
      <c r="N707" s="26" t="s">
        <v>48</v>
      </c>
      <c r="O707" s="35" t="s">
        <v>256</v>
      </c>
      <c r="P707" s="36" t="s">
        <v>257</v>
      </c>
      <c r="Q707" s="37" t="s">
        <v>289</v>
      </c>
      <c r="R707" s="20" t="s">
        <v>259</v>
      </c>
      <c r="S707" s="28" t="s">
        <v>760</v>
      </c>
      <c r="T707" s="30" t="s">
        <v>761</v>
      </c>
      <c r="U707" s="38">
        <v>500</v>
      </c>
      <c r="V707" s="39">
        <v>393</v>
      </c>
      <c r="W707" s="77">
        <v>196500</v>
      </c>
      <c r="X707" s="77">
        <f t="shared" ref="X707:X769" si="25">W707*1.12</f>
        <v>220080.00000000003</v>
      </c>
      <c r="Y707" s="26"/>
      <c r="Z707" s="28">
        <v>2015</v>
      </c>
      <c r="AA707" s="100"/>
    </row>
    <row r="708" spans="1:27" ht="49.5" customHeight="1" outlineLevel="2">
      <c r="A708" s="19" t="s">
        <v>2685</v>
      </c>
      <c r="B708" s="20" t="s">
        <v>26</v>
      </c>
      <c r="C708" s="26" t="s">
        <v>767</v>
      </c>
      <c r="D708" s="34" t="s">
        <v>756</v>
      </c>
      <c r="E708" s="34"/>
      <c r="F708" s="34" t="s">
        <v>768</v>
      </c>
      <c r="G708" s="34"/>
      <c r="H708" s="20" t="s">
        <v>769</v>
      </c>
      <c r="I708" s="20" t="s">
        <v>770</v>
      </c>
      <c r="J708" s="26" t="s">
        <v>2683</v>
      </c>
      <c r="K708" s="26">
        <v>0</v>
      </c>
      <c r="L708" s="19">
        <v>230000000</v>
      </c>
      <c r="M708" s="22" t="s">
        <v>27</v>
      </c>
      <c r="N708" s="26" t="s">
        <v>48</v>
      </c>
      <c r="O708" s="35" t="s">
        <v>256</v>
      </c>
      <c r="P708" s="36" t="s">
        <v>257</v>
      </c>
      <c r="Q708" s="37" t="s">
        <v>289</v>
      </c>
      <c r="R708" s="20" t="s">
        <v>259</v>
      </c>
      <c r="S708" s="28" t="s">
        <v>760</v>
      </c>
      <c r="T708" s="30" t="s">
        <v>761</v>
      </c>
      <c r="U708" s="38">
        <v>500</v>
      </c>
      <c r="V708" s="39">
        <v>393</v>
      </c>
      <c r="W708" s="77">
        <v>196500</v>
      </c>
      <c r="X708" s="77">
        <f t="shared" si="25"/>
        <v>220080.00000000003</v>
      </c>
      <c r="Y708" s="26"/>
      <c r="Z708" s="28">
        <v>2015</v>
      </c>
      <c r="AA708" s="100"/>
    </row>
    <row r="709" spans="1:27" ht="49.5" customHeight="1" outlineLevel="2">
      <c r="A709" s="19" t="s">
        <v>2686</v>
      </c>
      <c r="B709" s="20" t="s">
        <v>26</v>
      </c>
      <c r="C709" s="26" t="s">
        <v>772</v>
      </c>
      <c r="D709" s="34" t="s">
        <v>756</v>
      </c>
      <c r="E709" s="34"/>
      <c r="F709" s="34" t="s">
        <v>773</v>
      </c>
      <c r="G709" s="34"/>
      <c r="H709" s="20" t="s">
        <v>774</v>
      </c>
      <c r="I709" s="20" t="s">
        <v>775</v>
      </c>
      <c r="J709" s="26" t="s">
        <v>2683</v>
      </c>
      <c r="K709" s="26">
        <v>0</v>
      </c>
      <c r="L709" s="19">
        <v>230000000</v>
      </c>
      <c r="M709" s="22" t="s">
        <v>27</v>
      </c>
      <c r="N709" s="26" t="s">
        <v>48</v>
      </c>
      <c r="O709" s="35" t="s">
        <v>256</v>
      </c>
      <c r="P709" s="36" t="s">
        <v>257</v>
      </c>
      <c r="Q709" s="37" t="s">
        <v>289</v>
      </c>
      <c r="R709" s="20" t="s">
        <v>259</v>
      </c>
      <c r="S709" s="28" t="s">
        <v>760</v>
      </c>
      <c r="T709" s="30" t="s">
        <v>761</v>
      </c>
      <c r="U709" s="38">
        <v>400</v>
      </c>
      <c r="V709" s="39">
        <v>407.14</v>
      </c>
      <c r="W709" s="77">
        <v>162856</v>
      </c>
      <c r="X709" s="77">
        <f t="shared" si="25"/>
        <v>182398.72000000003</v>
      </c>
      <c r="Y709" s="26"/>
      <c r="Z709" s="28">
        <v>2015</v>
      </c>
      <c r="AA709" s="100"/>
    </row>
    <row r="710" spans="1:27" ht="38.25" outlineLevel="2">
      <c r="A710" s="19" t="s">
        <v>2687</v>
      </c>
      <c r="B710" s="20" t="s">
        <v>26</v>
      </c>
      <c r="C710" s="26" t="s">
        <v>777</v>
      </c>
      <c r="D710" s="34" t="s">
        <v>778</v>
      </c>
      <c r="E710" s="34"/>
      <c r="F710" s="34" t="s">
        <v>779</v>
      </c>
      <c r="G710" s="34"/>
      <c r="H710" s="20" t="s">
        <v>780</v>
      </c>
      <c r="I710" s="20" t="s">
        <v>781</v>
      </c>
      <c r="J710" s="26" t="s">
        <v>2683</v>
      </c>
      <c r="K710" s="26">
        <v>0</v>
      </c>
      <c r="L710" s="19">
        <v>230000000</v>
      </c>
      <c r="M710" s="22" t="s">
        <v>27</v>
      </c>
      <c r="N710" s="26" t="s">
        <v>48</v>
      </c>
      <c r="O710" s="35" t="s">
        <v>256</v>
      </c>
      <c r="P710" s="36" t="s">
        <v>257</v>
      </c>
      <c r="Q710" s="37" t="s">
        <v>289</v>
      </c>
      <c r="R710" s="20" t="s">
        <v>259</v>
      </c>
      <c r="S710" s="28" t="s">
        <v>760</v>
      </c>
      <c r="T710" s="30" t="s">
        <v>761</v>
      </c>
      <c r="U710" s="38">
        <v>300</v>
      </c>
      <c r="V710" s="39">
        <v>89.28</v>
      </c>
      <c r="W710" s="77">
        <v>26784</v>
      </c>
      <c r="X710" s="77">
        <f t="shared" si="25"/>
        <v>29998.080000000002</v>
      </c>
      <c r="Y710" s="26"/>
      <c r="Z710" s="28">
        <v>2015</v>
      </c>
      <c r="AA710" s="100"/>
    </row>
    <row r="711" spans="1:27" ht="38.25" outlineLevel="2">
      <c r="A711" s="19" t="s">
        <v>2688</v>
      </c>
      <c r="B711" s="20" t="s">
        <v>26</v>
      </c>
      <c r="C711" s="26" t="s">
        <v>783</v>
      </c>
      <c r="D711" s="34" t="s">
        <v>778</v>
      </c>
      <c r="E711" s="34"/>
      <c r="F711" s="34" t="s">
        <v>784</v>
      </c>
      <c r="G711" s="34"/>
      <c r="H711" s="20" t="s">
        <v>785</v>
      </c>
      <c r="I711" s="20" t="s">
        <v>786</v>
      </c>
      <c r="J711" s="26" t="s">
        <v>2683</v>
      </c>
      <c r="K711" s="26">
        <v>0</v>
      </c>
      <c r="L711" s="19">
        <v>230000000</v>
      </c>
      <c r="M711" s="22" t="s">
        <v>27</v>
      </c>
      <c r="N711" s="26" t="s">
        <v>48</v>
      </c>
      <c r="O711" s="35" t="s">
        <v>256</v>
      </c>
      <c r="P711" s="36" t="s">
        <v>257</v>
      </c>
      <c r="Q711" s="37" t="s">
        <v>289</v>
      </c>
      <c r="R711" s="20" t="s">
        <v>259</v>
      </c>
      <c r="S711" s="28" t="s">
        <v>760</v>
      </c>
      <c r="T711" s="30" t="s">
        <v>761</v>
      </c>
      <c r="U711" s="38">
        <v>300</v>
      </c>
      <c r="V711" s="39">
        <v>61.92</v>
      </c>
      <c r="W711" s="77">
        <v>18576</v>
      </c>
      <c r="X711" s="77">
        <f t="shared" si="25"/>
        <v>20805.120000000003</v>
      </c>
      <c r="Y711" s="26"/>
      <c r="Z711" s="28">
        <v>2015</v>
      </c>
      <c r="AA711" s="100"/>
    </row>
    <row r="712" spans="1:27" ht="63.75" outlineLevel="2">
      <c r="A712" s="19" t="s">
        <v>2689</v>
      </c>
      <c r="B712" s="20" t="s">
        <v>26</v>
      </c>
      <c r="C712" s="26" t="s">
        <v>788</v>
      </c>
      <c r="D712" s="34" t="s">
        <v>789</v>
      </c>
      <c r="E712" s="34"/>
      <c r="F712" s="34" t="s">
        <v>790</v>
      </c>
      <c r="G712" s="34"/>
      <c r="H712" s="20" t="s">
        <v>791</v>
      </c>
      <c r="I712" s="20" t="s">
        <v>792</v>
      </c>
      <c r="J712" s="26" t="s">
        <v>2683</v>
      </c>
      <c r="K712" s="26">
        <v>0</v>
      </c>
      <c r="L712" s="19">
        <v>230000000</v>
      </c>
      <c r="M712" s="22" t="s">
        <v>27</v>
      </c>
      <c r="N712" s="26" t="s">
        <v>48</v>
      </c>
      <c r="O712" s="35" t="s">
        <v>256</v>
      </c>
      <c r="P712" s="36" t="s">
        <v>257</v>
      </c>
      <c r="Q712" s="37" t="s">
        <v>289</v>
      </c>
      <c r="R712" s="20" t="s">
        <v>259</v>
      </c>
      <c r="S712" s="28">
        <v>796</v>
      </c>
      <c r="T712" s="30" t="s">
        <v>260</v>
      </c>
      <c r="U712" s="38">
        <v>60</v>
      </c>
      <c r="V712" s="39">
        <v>6207.23</v>
      </c>
      <c r="W712" s="77">
        <v>372433.8</v>
      </c>
      <c r="X712" s="77">
        <f t="shared" si="25"/>
        <v>417125.85600000003</v>
      </c>
      <c r="Y712" s="26"/>
      <c r="Z712" s="28">
        <v>2015</v>
      </c>
      <c r="AA712" s="100"/>
    </row>
    <row r="713" spans="1:27" ht="63.75" outlineLevel="2">
      <c r="A713" s="19" t="s">
        <v>2690</v>
      </c>
      <c r="B713" s="20" t="s">
        <v>26</v>
      </c>
      <c r="C713" s="26" t="s">
        <v>788</v>
      </c>
      <c r="D713" s="34" t="s">
        <v>789</v>
      </c>
      <c r="E713" s="34"/>
      <c r="F713" s="34" t="s">
        <v>790</v>
      </c>
      <c r="G713" s="34"/>
      <c r="H713" s="20" t="s">
        <v>794</v>
      </c>
      <c r="I713" s="20" t="s">
        <v>795</v>
      </c>
      <c r="J713" s="26" t="s">
        <v>2683</v>
      </c>
      <c r="K713" s="26">
        <v>0</v>
      </c>
      <c r="L713" s="19">
        <v>230000000</v>
      </c>
      <c r="M713" s="22" t="s">
        <v>27</v>
      </c>
      <c r="N713" s="26" t="s">
        <v>48</v>
      </c>
      <c r="O713" s="35" t="s">
        <v>256</v>
      </c>
      <c r="P713" s="36" t="s">
        <v>257</v>
      </c>
      <c r="Q713" s="37" t="s">
        <v>289</v>
      </c>
      <c r="R713" s="20" t="s">
        <v>259</v>
      </c>
      <c r="S713" s="28">
        <v>796</v>
      </c>
      <c r="T713" s="30" t="s">
        <v>260</v>
      </c>
      <c r="U713" s="38">
        <v>49</v>
      </c>
      <c r="V713" s="39">
        <v>13451.78</v>
      </c>
      <c r="W713" s="77">
        <v>659137.22000000009</v>
      </c>
      <c r="X713" s="77">
        <f t="shared" si="25"/>
        <v>738233.68640000012</v>
      </c>
      <c r="Y713" s="26"/>
      <c r="Z713" s="28">
        <v>2015</v>
      </c>
      <c r="AA713" s="100"/>
    </row>
    <row r="714" spans="1:27" ht="63.75" outlineLevel="2">
      <c r="A714" s="19" t="s">
        <v>2691</v>
      </c>
      <c r="B714" s="20" t="s">
        <v>26</v>
      </c>
      <c r="C714" s="26" t="s">
        <v>788</v>
      </c>
      <c r="D714" s="34" t="s">
        <v>789</v>
      </c>
      <c r="E714" s="34"/>
      <c r="F714" s="34" t="s">
        <v>790</v>
      </c>
      <c r="G714" s="34"/>
      <c r="H714" s="20" t="s">
        <v>797</v>
      </c>
      <c r="I714" s="20" t="s">
        <v>798</v>
      </c>
      <c r="J714" s="26" t="s">
        <v>2683</v>
      </c>
      <c r="K714" s="26">
        <v>0</v>
      </c>
      <c r="L714" s="19">
        <v>230000000</v>
      </c>
      <c r="M714" s="22" t="s">
        <v>27</v>
      </c>
      <c r="N714" s="26" t="s">
        <v>48</v>
      </c>
      <c r="O714" s="35" t="s">
        <v>256</v>
      </c>
      <c r="P714" s="36" t="s">
        <v>257</v>
      </c>
      <c r="Q714" s="37" t="s">
        <v>289</v>
      </c>
      <c r="R714" s="20" t="s">
        <v>259</v>
      </c>
      <c r="S714" s="28">
        <v>796</v>
      </c>
      <c r="T714" s="30" t="s">
        <v>260</v>
      </c>
      <c r="U714" s="38">
        <v>33</v>
      </c>
      <c r="V714" s="39">
        <v>14163.39</v>
      </c>
      <c r="W714" s="77">
        <v>467391.87</v>
      </c>
      <c r="X714" s="77">
        <f t="shared" si="25"/>
        <v>523478.89440000005</v>
      </c>
      <c r="Y714" s="26"/>
      <c r="Z714" s="28">
        <v>2015</v>
      </c>
      <c r="AA714" s="100"/>
    </row>
    <row r="715" spans="1:27" ht="38.25" outlineLevel="2">
      <c r="A715" s="19" t="s">
        <v>2692</v>
      </c>
      <c r="B715" s="20" t="s">
        <v>26</v>
      </c>
      <c r="C715" s="26" t="s">
        <v>800</v>
      </c>
      <c r="D715" s="34" t="s">
        <v>789</v>
      </c>
      <c r="E715" s="34"/>
      <c r="F715" s="34" t="s">
        <v>801</v>
      </c>
      <c r="G715" s="34"/>
      <c r="H715" s="20" t="s">
        <v>802</v>
      </c>
      <c r="I715" s="20" t="s">
        <v>803</v>
      </c>
      <c r="J715" s="26" t="s">
        <v>2683</v>
      </c>
      <c r="K715" s="26">
        <v>0</v>
      </c>
      <c r="L715" s="19">
        <v>230000000</v>
      </c>
      <c r="M715" s="22" t="s">
        <v>27</v>
      </c>
      <c r="N715" s="26" t="s">
        <v>48</v>
      </c>
      <c r="O715" s="35" t="s">
        <v>256</v>
      </c>
      <c r="P715" s="36" t="s">
        <v>257</v>
      </c>
      <c r="Q715" s="37" t="s">
        <v>289</v>
      </c>
      <c r="R715" s="20" t="s">
        <v>259</v>
      </c>
      <c r="S715" s="28">
        <v>796</v>
      </c>
      <c r="T715" s="30" t="s">
        <v>260</v>
      </c>
      <c r="U715" s="38">
        <v>68</v>
      </c>
      <c r="V715" s="39">
        <v>2671.02</v>
      </c>
      <c r="W715" s="77">
        <v>181629.36</v>
      </c>
      <c r="X715" s="77">
        <f t="shared" si="25"/>
        <v>203424.88320000001</v>
      </c>
      <c r="Y715" s="26"/>
      <c r="Z715" s="28">
        <v>2015</v>
      </c>
      <c r="AA715" s="100"/>
    </row>
    <row r="716" spans="1:27" ht="38.25" outlineLevel="2">
      <c r="A716" s="19" t="s">
        <v>2693</v>
      </c>
      <c r="B716" s="20" t="s">
        <v>26</v>
      </c>
      <c r="C716" s="26" t="s">
        <v>800</v>
      </c>
      <c r="D716" s="34" t="s">
        <v>789</v>
      </c>
      <c r="E716" s="34"/>
      <c r="F716" s="34" t="s">
        <v>801</v>
      </c>
      <c r="G716" s="34"/>
      <c r="H716" s="20" t="s">
        <v>805</v>
      </c>
      <c r="I716" s="20" t="s">
        <v>806</v>
      </c>
      <c r="J716" s="26" t="s">
        <v>2683</v>
      </c>
      <c r="K716" s="26">
        <v>0</v>
      </c>
      <c r="L716" s="19">
        <v>230000000</v>
      </c>
      <c r="M716" s="22" t="s">
        <v>27</v>
      </c>
      <c r="N716" s="26" t="s">
        <v>48</v>
      </c>
      <c r="O716" s="35" t="s">
        <v>256</v>
      </c>
      <c r="P716" s="36" t="s">
        <v>257</v>
      </c>
      <c r="Q716" s="37" t="s">
        <v>289</v>
      </c>
      <c r="R716" s="20" t="s">
        <v>259</v>
      </c>
      <c r="S716" s="28">
        <v>796</v>
      </c>
      <c r="T716" s="30" t="s">
        <v>260</v>
      </c>
      <c r="U716" s="38">
        <v>79</v>
      </c>
      <c r="V716" s="39">
        <v>1973</v>
      </c>
      <c r="W716" s="77">
        <v>155867</v>
      </c>
      <c r="X716" s="77">
        <f t="shared" si="25"/>
        <v>174571.04</v>
      </c>
      <c r="Y716" s="26"/>
      <c r="Z716" s="28">
        <v>2015</v>
      </c>
      <c r="AA716" s="100"/>
    </row>
    <row r="717" spans="1:27" ht="63.75" outlineLevel="2">
      <c r="A717" s="19" t="s">
        <v>2694</v>
      </c>
      <c r="B717" s="20" t="s">
        <v>26</v>
      </c>
      <c r="C717" s="26" t="s">
        <v>788</v>
      </c>
      <c r="D717" s="34" t="s">
        <v>789</v>
      </c>
      <c r="E717" s="34"/>
      <c r="F717" s="34" t="s">
        <v>790</v>
      </c>
      <c r="G717" s="34"/>
      <c r="H717" s="20" t="s">
        <v>808</v>
      </c>
      <c r="I717" s="20" t="s">
        <v>809</v>
      </c>
      <c r="J717" s="26" t="s">
        <v>2683</v>
      </c>
      <c r="K717" s="26">
        <v>0</v>
      </c>
      <c r="L717" s="19">
        <v>230000000</v>
      </c>
      <c r="M717" s="22" t="s">
        <v>27</v>
      </c>
      <c r="N717" s="26" t="s">
        <v>48</v>
      </c>
      <c r="O717" s="35" t="s">
        <v>256</v>
      </c>
      <c r="P717" s="36" t="s">
        <v>257</v>
      </c>
      <c r="Q717" s="37" t="s">
        <v>289</v>
      </c>
      <c r="R717" s="20" t="s">
        <v>259</v>
      </c>
      <c r="S717" s="28">
        <v>796</v>
      </c>
      <c r="T717" s="30" t="s">
        <v>260</v>
      </c>
      <c r="U717" s="38">
        <v>19</v>
      </c>
      <c r="V717" s="39">
        <v>14973</v>
      </c>
      <c r="W717" s="77">
        <v>284487</v>
      </c>
      <c r="X717" s="77">
        <f t="shared" si="25"/>
        <v>318625.44</v>
      </c>
      <c r="Y717" s="26"/>
      <c r="Z717" s="28">
        <v>2015</v>
      </c>
      <c r="AA717" s="100"/>
    </row>
    <row r="718" spans="1:27" ht="38.25" outlineLevel="2">
      <c r="A718" s="19" t="s">
        <v>2695</v>
      </c>
      <c r="B718" s="20" t="s">
        <v>26</v>
      </c>
      <c r="C718" s="26" t="s">
        <v>811</v>
      </c>
      <c r="D718" s="34" t="s">
        <v>812</v>
      </c>
      <c r="E718" s="34" t="s">
        <v>812</v>
      </c>
      <c r="F718" s="34" t="s">
        <v>813</v>
      </c>
      <c r="G718" s="34" t="s">
        <v>814</v>
      </c>
      <c r="H718" s="20" t="s">
        <v>815</v>
      </c>
      <c r="I718" s="20" t="s">
        <v>816</v>
      </c>
      <c r="J718" s="26" t="s">
        <v>2683</v>
      </c>
      <c r="K718" s="26">
        <v>0</v>
      </c>
      <c r="L718" s="19">
        <v>230000000</v>
      </c>
      <c r="M718" s="22" t="s">
        <v>27</v>
      </c>
      <c r="N718" s="26" t="s">
        <v>48</v>
      </c>
      <c r="O718" s="35" t="s">
        <v>256</v>
      </c>
      <c r="P718" s="36" t="s">
        <v>257</v>
      </c>
      <c r="Q718" s="37" t="s">
        <v>289</v>
      </c>
      <c r="R718" s="20" t="s">
        <v>259</v>
      </c>
      <c r="S718" s="28">
        <v>796</v>
      </c>
      <c r="T718" s="30" t="s">
        <v>260</v>
      </c>
      <c r="U718" s="38">
        <v>30</v>
      </c>
      <c r="V718" s="39">
        <v>14509</v>
      </c>
      <c r="W718" s="77">
        <v>435270</v>
      </c>
      <c r="X718" s="77">
        <f t="shared" si="25"/>
        <v>487502.4</v>
      </c>
      <c r="Y718" s="26"/>
      <c r="Z718" s="28">
        <v>2015</v>
      </c>
      <c r="AA718" s="100"/>
    </row>
    <row r="719" spans="1:27" ht="38.25" outlineLevel="2">
      <c r="A719" s="19" t="s">
        <v>2696</v>
      </c>
      <c r="B719" s="20" t="s">
        <v>26</v>
      </c>
      <c r="C719" s="26" t="s">
        <v>811</v>
      </c>
      <c r="D719" s="34" t="s">
        <v>812</v>
      </c>
      <c r="E719" s="34" t="s">
        <v>812</v>
      </c>
      <c r="F719" s="34" t="s">
        <v>813</v>
      </c>
      <c r="G719" s="34" t="s">
        <v>814</v>
      </c>
      <c r="H719" s="20" t="s">
        <v>818</v>
      </c>
      <c r="I719" s="20" t="s">
        <v>819</v>
      </c>
      <c r="J719" s="26" t="s">
        <v>2683</v>
      </c>
      <c r="K719" s="26">
        <v>0</v>
      </c>
      <c r="L719" s="19">
        <v>230000000</v>
      </c>
      <c r="M719" s="22" t="s">
        <v>27</v>
      </c>
      <c r="N719" s="26" t="s">
        <v>48</v>
      </c>
      <c r="O719" s="35" t="s">
        <v>256</v>
      </c>
      <c r="P719" s="36" t="s">
        <v>257</v>
      </c>
      <c r="Q719" s="37" t="s">
        <v>289</v>
      </c>
      <c r="R719" s="20" t="s">
        <v>259</v>
      </c>
      <c r="S719" s="28">
        <v>796</v>
      </c>
      <c r="T719" s="30" t="s">
        <v>260</v>
      </c>
      <c r="U719" s="38">
        <v>30</v>
      </c>
      <c r="V719" s="39">
        <v>19384</v>
      </c>
      <c r="W719" s="77">
        <v>581520</v>
      </c>
      <c r="X719" s="77">
        <f t="shared" si="25"/>
        <v>651302.40000000002</v>
      </c>
      <c r="Y719" s="26"/>
      <c r="Z719" s="28">
        <v>2015</v>
      </c>
      <c r="AA719" s="100"/>
    </row>
    <row r="720" spans="1:27" ht="38.25" outlineLevel="2">
      <c r="A720" s="19" t="s">
        <v>2697</v>
      </c>
      <c r="B720" s="20" t="s">
        <v>26</v>
      </c>
      <c r="C720" s="26" t="s">
        <v>821</v>
      </c>
      <c r="D720" s="34" t="s">
        <v>822</v>
      </c>
      <c r="E720" s="34"/>
      <c r="F720" s="34" t="s">
        <v>823</v>
      </c>
      <c r="G720" s="34"/>
      <c r="H720" s="20" t="s">
        <v>824</v>
      </c>
      <c r="I720" s="20" t="s">
        <v>825</v>
      </c>
      <c r="J720" s="26" t="s">
        <v>2683</v>
      </c>
      <c r="K720" s="26">
        <v>0</v>
      </c>
      <c r="L720" s="19">
        <v>230000000</v>
      </c>
      <c r="M720" s="22" t="s">
        <v>27</v>
      </c>
      <c r="N720" s="26" t="s">
        <v>48</v>
      </c>
      <c r="O720" s="35" t="s">
        <v>256</v>
      </c>
      <c r="P720" s="36" t="s">
        <v>257</v>
      </c>
      <c r="Q720" s="37" t="s">
        <v>289</v>
      </c>
      <c r="R720" s="20" t="s">
        <v>259</v>
      </c>
      <c r="S720" s="28">
        <v>796</v>
      </c>
      <c r="T720" s="30" t="s">
        <v>260</v>
      </c>
      <c r="U720" s="38">
        <v>1000</v>
      </c>
      <c r="V720" s="39">
        <v>459</v>
      </c>
      <c r="W720" s="77">
        <v>459000</v>
      </c>
      <c r="X720" s="77">
        <f t="shared" si="25"/>
        <v>514080.00000000006</v>
      </c>
      <c r="Y720" s="26"/>
      <c r="Z720" s="28">
        <v>2015</v>
      </c>
      <c r="AA720" s="100"/>
    </row>
    <row r="721" spans="1:27" ht="38.25" outlineLevel="2">
      <c r="A721" s="19" t="s">
        <v>2698</v>
      </c>
      <c r="B721" s="20" t="s">
        <v>26</v>
      </c>
      <c r="C721" s="26" t="s">
        <v>827</v>
      </c>
      <c r="D721" s="34" t="s">
        <v>828</v>
      </c>
      <c r="E721" s="34"/>
      <c r="F721" s="34" t="s">
        <v>829</v>
      </c>
      <c r="G721" s="34"/>
      <c r="H721" s="20" t="s">
        <v>830</v>
      </c>
      <c r="I721" s="20" t="s">
        <v>830</v>
      </c>
      <c r="J721" s="26" t="s">
        <v>2683</v>
      </c>
      <c r="K721" s="26">
        <v>0</v>
      </c>
      <c r="L721" s="19">
        <v>230000000</v>
      </c>
      <c r="M721" s="22" t="s">
        <v>27</v>
      </c>
      <c r="N721" s="26" t="s">
        <v>48</v>
      </c>
      <c r="O721" s="35" t="s">
        <v>256</v>
      </c>
      <c r="P721" s="36" t="s">
        <v>257</v>
      </c>
      <c r="Q721" s="37" t="s">
        <v>289</v>
      </c>
      <c r="R721" s="20" t="s">
        <v>259</v>
      </c>
      <c r="S721" s="28">
        <v>796</v>
      </c>
      <c r="T721" s="30" t="s">
        <v>260</v>
      </c>
      <c r="U721" s="38">
        <v>120</v>
      </c>
      <c r="V721" s="39">
        <v>137.5</v>
      </c>
      <c r="W721" s="77">
        <v>16500</v>
      </c>
      <c r="X721" s="77">
        <f t="shared" si="25"/>
        <v>18480</v>
      </c>
      <c r="Y721" s="26"/>
      <c r="Z721" s="28">
        <v>2015</v>
      </c>
      <c r="AA721" s="100"/>
    </row>
    <row r="722" spans="1:27" ht="38.25" outlineLevel="2">
      <c r="A722" s="19" t="s">
        <v>2699</v>
      </c>
      <c r="B722" s="20" t="s">
        <v>26</v>
      </c>
      <c r="C722" s="26" t="s">
        <v>840</v>
      </c>
      <c r="D722" s="34" t="s">
        <v>841</v>
      </c>
      <c r="E722" s="34"/>
      <c r="F722" s="34" t="s">
        <v>842</v>
      </c>
      <c r="G722" s="34"/>
      <c r="H722" s="20" t="s">
        <v>843</v>
      </c>
      <c r="I722" s="20" t="s">
        <v>843</v>
      </c>
      <c r="J722" s="26" t="s">
        <v>2683</v>
      </c>
      <c r="K722" s="26">
        <v>0</v>
      </c>
      <c r="L722" s="19">
        <v>230000000</v>
      </c>
      <c r="M722" s="22" t="s">
        <v>27</v>
      </c>
      <c r="N722" s="26" t="s">
        <v>48</v>
      </c>
      <c r="O722" s="35" t="s">
        <v>256</v>
      </c>
      <c r="P722" s="36" t="s">
        <v>257</v>
      </c>
      <c r="Q722" s="37" t="s">
        <v>289</v>
      </c>
      <c r="R722" s="20" t="s">
        <v>259</v>
      </c>
      <c r="S722" s="28">
        <v>796</v>
      </c>
      <c r="T722" s="30" t="s">
        <v>260</v>
      </c>
      <c r="U722" s="38">
        <v>1883</v>
      </c>
      <c r="V722" s="39">
        <v>470</v>
      </c>
      <c r="W722" s="77">
        <v>885010</v>
      </c>
      <c r="X722" s="77">
        <f t="shared" si="25"/>
        <v>991211.20000000007</v>
      </c>
      <c r="Y722" s="26"/>
      <c r="Z722" s="28">
        <v>2015</v>
      </c>
      <c r="AA722" s="100"/>
    </row>
    <row r="723" spans="1:27" ht="38.25" outlineLevel="2">
      <c r="A723" s="19" t="s">
        <v>2700</v>
      </c>
      <c r="B723" s="20" t="s">
        <v>26</v>
      </c>
      <c r="C723" s="26" t="s">
        <v>840</v>
      </c>
      <c r="D723" s="34" t="s">
        <v>841</v>
      </c>
      <c r="E723" s="34"/>
      <c r="F723" s="34" t="s">
        <v>842</v>
      </c>
      <c r="G723" s="34"/>
      <c r="H723" s="20" t="s">
        <v>845</v>
      </c>
      <c r="I723" s="20" t="s">
        <v>845</v>
      </c>
      <c r="J723" s="26" t="s">
        <v>2683</v>
      </c>
      <c r="K723" s="26">
        <v>0</v>
      </c>
      <c r="L723" s="19">
        <v>230000000</v>
      </c>
      <c r="M723" s="22" t="s">
        <v>27</v>
      </c>
      <c r="N723" s="26" t="s">
        <v>48</v>
      </c>
      <c r="O723" s="35" t="s">
        <v>256</v>
      </c>
      <c r="P723" s="36" t="s">
        <v>257</v>
      </c>
      <c r="Q723" s="37" t="s">
        <v>289</v>
      </c>
      <c r="R723" s="20" t="s">
        <v>259</v>
      </c>
      <c r="S723" s="28">
        <v>796</v>
      </c>
      <c r="T723" s="30" t="s">
        <v>260</v>
      </c>
      <c r="U723" s="38">
        <v>2500</v>
      </c>
      <c r="V723" s="39">
        <v>447</v>
      </c>
      <c r="W723" s="77">
        <v>1117500</v>
      </c>
      <c r="X723" s="77">
        <f t="shared" si="25"/>
        <v>1251600.0000000002</v>
      </c>
      <c r="Y723" s="26"/>
      <c r="Z723" s="28">
        <v>2015</v>
      </c>
      <c r="AA723" s="100"/>
    </row>
    <row r="724" spans="1:27" ht="38.25" outlineLevel="2">
      <c r="A724" s="19" t="s">
        <v>2701</v>
      </c>
      <c r="B724" s="20" t="s">
        <v>26</v>
      </c>
      <c r="C724" s="26" t="s">
        <v>848</v>
      </c>
      <c r="D724" s="34" t="s">
        <v>841</v>
      </c>
      <c r="E724" s="34"/>
      <c r="F724" s="34" t="s">
        <v>849</v>
      </c>
      <c r="G724" s="34"/>
      <c r="H724" s="20" t="s">
        <v>850</v>
      </c>
      <c r="I724" s="20" t="s">
        <v>850</v>
      </c>
      <c r="J724" s="26" t="s">
        <v>2683</v>
      </c>
      <c r="K724" s="26">
        <v>0</v>
      </c>
      <c r="L724" s="19">
        <v>230000000</v>
      </c>
      <c r="M724" s="22" t="s">
        <v>27</v>
      </c>
      <c r="N724" s="26" t="s">
        <v>48</v>
      </c>
      <c r="O724" s="35" t="s">
        <v>256</v>
      </c>
      <c r="P724" s="36" t="s">
        <v>257</v>
      </c>
      <c r="Q724" s="37" t="s">
        <v>289</v>
      </c>
      <c r="R724" s="20" t="s">
        <v>259</v>
      </c>
      <c r="S724" s="28">
        <v>796</v>
      </c>
      <c r="T724" s="30" t="s">
        <v>260</v>
      </c>
      <c r="U724" s="38">
        <v>2387</v>
      </c>
      <c r="V724" s="39">
        <v>444</v>
      </c>
      <c r="W724" s="77">
        <v>1059828</v>
      </c>
      <c r="X724" s="77">
        <f t="shared" si="25"/>
        <v>1187007.3600000001</v>
      </c>
      <c r="Y724" s="26"/>
      <c r="Z724" s="28">
        <v>2015</v>
      </c>
      <c r="AA724" s="100"/>
    </row>
    <row r="725" spans="1:27" ht="38.25" outlineLevel="2">
      <c r="A725" s="19" t="s">
        <v>2702</v>
      </c>
      <c r="B725" s="20" t="s">
        <v>26</v>
      </c>
      <c r="C725" s="26" t="s">
        <v>835</v>
      </c>
      <c r="D725" s="34" t="s">
        <v>828</v>
      </c>
      <c r="E725" s="34"/>
      <c r="F725" s="34" t="s">
        <v>836</v>
      </c>
      <c r="G725" s="34"/>
      <c r="H725" s="20" t="s">
        <v>837</v>
      </c>
      <c r="I725" s="20" t="s">
        <v>838</v>
      </c>
      <c r="J725" s="26" t="s">
        <v>2683</v>
      </c>
      <c r="K725" s="26">
        <v>0</v>
      </c>
      <c r="L725" s="19">
        <v>230000000</v>
      </c>
      <c r="M725" s="22" t="s">
        <v>27</v>
      </c>
      <c r="N725" s="26" t="s">
        <v>48</v>
      </c>
      <c r="O725" s="35" t="s">
        <v>256</v>
      </c>
      <c r="P725" s="36" t="s">
        <v>257</v>
      </c>
      <c r="Q725" s="37" t="s">
        <v>289</v>
      </c>
      <c r="R725" s="20" t="s">
        <v>259</v>
      </c>
      <c r="S725" s="28">
        <v>796</v>
      </c>
      <c r="T725" s="30" t="s">
        <v>260</v>
      </c>
      <c r="U725" s="38">
        <v>1116</v>
      </c>
      <c r="V725" s="39">
        <v>107</v>
      </c>
      <c r="W725" s="77">
        <v>119412</v>
      </c>
      <c r="X725" s="77">
        <f t="shared" si="25"/>
        <v>133741.44</v>
      </c>
      <c r="Y725" s="26"/>
      <c r="Z725" s="28">
        <v>2015</v>
      </c>
      <c r="AA725" s="100"/>
    </row>
    <row r="726" spans="1:27" ht="38.25" outlineLevel="2">
      <c r="A726" s="19" t="s">
        <v>2703</v>
      </c>
      <c r="B726" s="20" t="s">
        <v>26</v>
      </c>
      <c r="C726" s="26" t="s">
        <v>827</v>
      </c>
      <c r="D726" s="34" t="s">
        <v>828</v>
      </c>
      <c r="E726" s="34"/>
      <c r="F726" s="34" t="s">
        <v>829</v>
      </c>
      <c r="G726" s="34"/>
      <c r="H726" s="20" t="s">
        <v>832</v>
      </c>
      <c r="I726" s="20" t="s">
        <v>833</v>
      </c>
      <c r="J726" s="26" t="s">
        <v>2683</v>
      </c>
      <c r="K726" s="26">
        <v>0</v>
      </c>
      <c r="L726" s="19">
        <v>230000000</v>
      </c>
      <c r="M726" s="22" t="s">
        <v>27</v>
      </c>
      <c r="N726" s="26" t="s">
        <v>48</v>
      </c>
      <c r="O726" s="35" t="s">
        <v>256</v>
      </c>
      <c r="P726" s="36" t="s">
        <v>257</v>
      </c>
      <c r="Q726" s="37" t="s">
        <v>289</v>
      </c>
      <c r="R726" s="20" t="s">
        <v>259</v>
      </c>
      <c r="S726" s="28">
        <v>796</v>
      </c>
      <c r="T726" s="30" t="s">
        <v>260</v>
      </c>
      <c r="U726" s="38">
        <v>1350</v>
      </c>
      <c r="V726" s="39">
        <v>120</v>
      </c>
      <c r="W726" s="77">
        <v>162000</v>
      </c>
      <c r="X726" s="77">
        <f t="shared" si="25"/>
        <v>181440.00000000003</v>
      </c>
      <c r="Y726" s="26"/>
      <c r="Z726" s="28">
        <v>2015</v>
      </c>
      <c r="AA726" s="100"/>
    </row>
    <row r="727" spans="1:27" ht="38.25" outlineLevel="2">
      <c r="A727" s="19" t="s">
        <v>2704</v>
      </c>
      <c r="B727" s="20" t="s">
        <v>26</v>
      </c>
      <c r="C727" s="26" t="s">
        <v>852</v>
      </c>
      <c r="D727" s="34" t="s">
        <v>828</v>
      </c>
      <c r="E727" s="34"/>
      <c r="F727" s="34" t="s">
        <v>853</v>
      </c>
      <c r="G727" s="34"/>
      <c r="H727" s="20" t="s">
        <v>854</v>
      </c>
      <c r="I727" s="20" t="s">
        <v>855</v>
      </c>
      <c r="J727" s="26" t="s">
        <v>2683</v>
      </c>
      <c r="K727" s="26">
        <v>0</v>
      </c>
      <c r="L727" s="19">
        <v>230000000</v>
      </c>
      <c r="M727" s="22" t="s">
        <v>27</v>
      </c>
      <c r="N727" s="26" t="s">
        <v>48</v>
      </c>
      <c r="O727" s="35" t="s">
        <v>256</v>
      </c>
      <c r="P727" s="36" t="s">
        <v>257</v>
      </c>
      <c r="Q727" s="37" t="s">
        <v>289</v>
      </c>
      <c r="R727" s="20" t="s">
        <v>259</v>
      </c>
      <c r="S727" s="28">
        <v>796</v>
      </c>
      <c r="T727" s="30" t="s">
        <v>260</v>
      </c>
      <c r="U727" s="38">
        <v>1755</v>
      </c>
      <c r="V727" s="39">
        <v>97</v>
      </c>
      <c r="W727" s="77">
        <v>170235</v>
      </c>
      <c r="X727" s="77">
        <f t="shared" si="25"/>
        <v>190663.2</v>
      </c>
      <c r="Y727" s="26"/>
      <c r="Z727" s="28">
        <v>2015</v>
      </c>
      <c r="AA727" s="100"/>
    </row>
    <row r="728" spans="1:27" ht="38.25" outlineLevel="2">
      <c r="A728" s="19" t="s">
        <v>2705</v>
      </c>
      <c r="B728" s="20" t="s">
        <v>26</v>
      </c>
      <c r="C728" s="26" t="s">
        <v>857</v>
      </c>
      <c r="D728" s="34" t="s">
        <v>858</v>
      </c>
      <c r="E728" s="34"/>
      <c r="F728" s="34" t="s">
        <v>859</v>
      </c>
      <c r="G728" s="34"/>
      <c r="H728" s="20" t="s">
        <v>860</v>
      </c>
      <c r="I728" s="20" t="s">
        <v>860</v>
      </c>
      <c r="J728" s="26" t="s">
        <v>2683</v>
      </c>
      <c r="K728" s="26">
        <v>0</v>
      </c>
      <c r="L728" s="19">
        <v>230000000</v>
      </c>
      <c r="M728" s="22" t="s">
        <v>27</v>
      </c>
      <c r="N728" s="26" t="s">
        <v>48</v>
      </c>
      <c r="O728" s="35" t="s">
        <v>256</v>
      </c>
      <c r="P728" s="36" t="s">
        <v>257</v>
      </c>
      <c r="Q728" s="37" t="s">
        <v>289</v>
      </c>
      <c r="R728" s="20" t="s">
        <v>259</v>
      </c>
      <c r="S728" s="28">
        <v>796</v>
      </c>
      <c r="T728" s="30" t="s">
        <v>260</v>
      </c>
      <c r="U728" s="38">
        <v>2500</v>
      </c>
      <c r="V728" s="39">
        <v>759</v>
      </c>
      <c r="W728" s="77">
        <v>1897500</v>
      </c>
      <c r="X728" s="77">
        <f t="shared" si="25"/>
        <v>2125200</v>
      </c>
      <c r="Y728" s="26"/>
      <c r="Z728" s="28">
        <v>2015</v>
      </c>
      <c r="AA728" s="100"/>
    </row>
    <row r="729" spans="1:27" ht="38.25" outlineLevel="2">
      <c r="A729" s="19" t="s">
        <v>2706</v>
      </c>
      <c r="B729" s="20" t="s">
        <v>26</v>
      </c>
      <c r="C729" s="26" t="s">
        <v>862</v>
      </c>
      <c r="D729" s="34" t="s">
        <v>863</v>
      </c>
      <c r="E729" s="34"/>
      <c r="F729" s="34" t="s">
        <v>864</v>
      </c>
      <c r="G729" s="34"/>
      <c r="H729" s="20" t="s">
        <v>865</v>
      </c>
      <c r="I729" s="20" t="s">
        <v>866</v>
      </c>
      <c r="J729" s="26" t="s">
        <v>2683</v>
      </c>
      <c r="K729" s="26">
        <v>45</v>
      </c>
      <c r="L729" s="19">
        <v>230000000</v>
      </c>
      <c r="M729" s="22" t="s">
        <v>27</v>
      </c>
      <c r="N729" s="26" t="s">
        <v>48</v>
      </c>
      <c r="O729" s="35" t="s">
        <v>256</v>
      </c>
      <c r="P729" s="36" t="s">
        <v>257</v>
      </c>
      <c r="Q729" s="37" t="s">
        <v>289</v>
      </c>
      <c r="R729" s="20" t="s">
        <v>290</v>
      </c>
      <c r="S729" s="28">
        <v>796</v>
      </c>
      <c r="T729" s="30" t="s">
        <v>260</v>
      </c>
      <c r="U729" s="38">
        <v>2</v>
      </c>
      <c r="V729" s="39">
        <v>57357.09</v>
      </c>
      <c r="W729" s="77">
        <v>114714.18</v>
      </c>
      <c r="X729" s="77">
        <f t="shared" si="25"/>
        <v>128479.88160000001</v>
      </c>
      <c r="Y729" s="26" t="s">
        <v>293</v>
      </c>
      <c r="Z729" s="28">
        <v>2015</v>
      </c>
      <c r="AA729" s="100"/>
    </row>
    <row r="730" spans="1:27" ht="38.25" outlineLevel="2">
      <c r="A730" s="19" t="s">
        <v>2707</v>
      </c>
      <c r="B730" s="20" t="s">
        <v>26</v>
      </c>
      <c r="C730" s="26" t="s">
        <v>868</v>
      </c>
      <c r="D730" s="34" t="s">
        <v>869</v>
      </c>
      <c r="E730" s="34"/>
      <c r="F730" s="34" t="s">
        <v>870</v>
      </c>
      <c r="G730" s="34"/>
      <c r="H730" s="20" t="s">
        <v>871</v>
      </c>
      <c r="I730" s="20" t="s">
        <v>872</v>
      </c>
      <c r="J730" s="26" t="s">
        <v>2683</v>
      </c>
      <c r="K730" s="26">
        <v>45</v>
      </c>
      <c r="L730" s="19">
        <v>230000000</v>
      </c>
      <c r="M730" s="22" t="s">
        <v>27</v>
      </c>
      <c r="N730" s="26" t="s">
        <v>48</v>
      </c>
      <c r="O730" s="35" t="s">
        <v>256</v>
      </c>
      <c r="P730" s="36" t="s">
        <v>257</v>
      </c>
      <c r="Q730" s="37" t="s">
        <v>289</v>
      </c>
      <c r="R730" s="20" t="s">
        <v>290</v>
      </c>
      <c r="S730" s="28">
        <v>796</v>
      </c>
      <c r="T730" s="30" t="s">
        <v>260</v>
      </c>
      <c r="U730" s="38">
        <v>20</v>
      </c>
      <c r="V730" s="39">
        <v>35714.28</v>
      </c>
      <c r="W730" s="77">
        <v>714285.6</v>
      </c>
      <c r="X730" s="77">
        <f t="shared" si="25"/>
        <v>799999.87200000009</v>
      </c>
      <c r="Y730" s="26" t="s">
        <v>293</v>
      </c>
      <c r="Z730" s="28">
        <v>2015</v>
      </c>
      <c r="AA730" s="100"/>
    </row>
    <row r="731" spans="1:27" ht="51" outlineLevel="2">
      <c r="A731" s="19" t="s">
        <v>2708</v>
      </c>
      <c r="B731" s="20" t="s">
        <v>26</v>
      </c>
      <c r="C731" s="26" t="s">
        <v>874</v>
      </c>
      <c r="D731" s="34" t="s">
        <v>875</v>
      </c>
      <c r="E731" s="34"/>
      <c r="F731" s="34" t="s">
        <v>876</v>
      </c>
      <c r="G731" s="34"/>
      <c r="H731" s="20" t="s">
        <v>877</v>
      </c>
      <c r="I731" s="20" t="s">
        <v>877</v>
      </c>
      <c r="J731" s="26" t="s">
        <v>2683</v>
      </c>
      <c r="K731" s="26">
        <v>0</v>
      </c>
      <c r="L731" s="19">
        <v>230000000</v>
      </c>
      <c r="M731" s="22" t="s">
        <v>27</v>
      </c>
      <c r="N731" s="26" t="s">
        <v>48</v>
      </c>
      <c r="O731" s="35" t="s">
        <v>256</v>
      </c>
      <c r="P731" s="36" t="s">
        <v>257</v>
      </c>
      <c r="Q731" s="37" t="s">
        <v>289</v>
      </c>
      <c r="R731" s="20" t="s">
        <v>259</v>
      </c>
      <c r="S731" s="28">
        <v>796</v>
      </c>
      <c r="T731" s="30" t="s">
        <v>260</v>
      </c>
      <c r="U731" s="38">
        <v>3</v>
      </c>
      <c r="V731" s="39">
        <v>19508.919999999998</v>
      </c>
      <c r="W731" s="77">
        <v>58526.759999999995</v>
      </c>
      <c r="X731" s="77">
        <f t="shared" si="25"/>
        <v>65549.9712</v>
      </c>
      <c r="Y731" s="26"/>
      <c r="Z731" s="28">
        <v>2015</v>
      </c>
      <c r="AA731" s="100"/>
    </row>
    <row r="732" spans="1:27" ht="51" outlineLevel="2">
      <c r="A732" s="19" t="s">
        <v>2709</v>
      </c>
      <c r="B732" s="20" t="s">
        <v>26</v>
      </c>
      <c r="C732" s="26" t="s">
        <v>874</v>
      </c>
      <c r="D732" s="34" t="s">
        <v>875</v>
      </c>
      <c r="E732" s="34"/>
      <c r="F732" s="34" t="s">
        <v>876</v>
      </c>
      <c r="G732" s="34"/>
      <c r="H732" s="20" t="s">
        <v>879</v>
      </c>
      <c r="I732" s="20" t="s">
        <v>879</v>
      </c>
      <c r="J732" s="26" t="s">
        <v>2683</v>
      </c>
      <c r="K732" s="26">
        <v>0</v>
      </c>
      <c r="L732" s="19">
        <v>230000000</v>
      </c>
      <c r="M732" s="22" t="s">
        <v>27</v>
      </c>
      <c r="N732" s="26" t="s">
        <v>48</v>
      </c>
      <c r="O732" s="35" t="s">
        <v>256</v>
      </c>
      <c r="P732" s="36" t="s">
        <v>257</v>
      </c>
      <c r="Q732" s="37" t="s">
        <v>289</v>
      </c>
      <c r="R732" s="20" t="s">
        <v>259</v>
      </c>
      <c r="S732" s="28">
        <v>796</v>
      </c>
      <c r="T732" s="30" t="s">
        <v>260</v>
      </c>
      <c r="U732" s="38">
        <v>13</v>
      </c>
      <c r="V732" s="39">
        <v>15714.25</v>
      </c>
      <c r="W732" s="77">
        <v>204285.25</v>
      </c>
      <c r="X732" s="77">
        <f t="shared" si="25"/>
        <v>228799.48</v>
      </c>
      <c r="Y732" s="26"/>
      <c r="Z732" s="28">
        <v>2015</v>
      </c>
      <c r="AA732" s="100"/>
    </row>
    <row r="733" spans="1:27" ht="38.25" outlineLevel="2">
      <c r="A733" s="19" t="s">
        <v>2710</v>
      </c>
      <c r="B733" s="20" t="s">
        <v>26</v>
      </c>
      <c r="C733" s="26" t="s">
        <v>881</v>
      </c>
      <c r="D733" s="34" t="s">
        <v>882</v>
      </c>
      <c r="E733" s="34"/>
      <c r="F733" s="34" t="s">
        <v>883</v>
      </c>
      <c r="G733" s="34"/>
      <c r="H733" s="20" t="s">
        <v>884</v>
      </c>
      <c r="I733" s="20" t="s">
        <v>884</v>
      </c>
      <c r="J733" s="26" t="s">
        <v>2683</v>
      </c>
      <c r="K733" s="26">
        <v>45</v>
      </c>
      <c r="L733" s="19">
        <v>230000000</v>
      </c>
      <c r="M733" s="22" t="s">
        <v>27</v>
      </c>
      <c r="N733" s="26" t="s">
        <v>48</v>
      </c>
      <c r="O733" s="35" t="s">
        <v>256</v>
      </c>
      <c r="P733" s="36" t="s">
        <v>257</v>
      </c>
      <c r="Q733" s="37" t="s">
        <v>289</v>
      </c>
      <c r="R733" s="20" t="s">
        <v>290</v>
      </c>
      <c r="S733" s="28" t="s">
        <v>291</v>
      </c>
      <c r="T733" s="30" t="s">
        <v>885</v>
      </c>
      <c r="U733" s="38">
        <v>2.8</v>
      </c>
      <c r="V733" s="39">
        <v>117793</v>
      </c>
      <c r="W733" s="77">
        <v>329820.39999999997</v>
      </c>
      <c r="X733" s="77">
        <f t="shared" si="25"/>
        <v>369398.848</v>
      </c>
      <c r="Y733" s="26" t="s">
        <v>293</v>
      </c>
      <c r="Z733" s="28">
        <v>2015</v>
      </c>
      <c r="AA733" s="100"/>
    </row>
    <row r="734" spans="1:27" ht="51" outlineLevel="2">
      <c r="A734" s="19" t="s">
        <v>2711</v>
      </c>
      <c r="B734" s="20" t="s">
        <v>26</v>
      </c>
      <c r="C734" s="26" t="s">
        <v>887</v>
      </c>
      <c r="D734" s="34" t="s">
        <v>888</v>
      </c>
      <c r="E734" s="34"/>
      <c r="F734" s="34" t="s">
        <v>889</v>
      </c>
      <c r="G734" s="34"/>
      <c r="H734" s="20" t="s">
        <v>890</v>
      </c>
      <c r="I734" s="20" t="s">
        <v>891</v>
      </c>
      <c r="J734" s="26" t="s">
        <v>2683</v>
      </c>
      <c r="K734" s="26">
        <v>0</v>
      </c>
      <c r="L734" s="19">
        <v>230000000</v>
      </c>
      <c r="M734" s="22" t="s">
        <v>27</v>
      </c>
      <c r="N734" s="26" t="s">
        <v>48</v>
      </c>
      <c r="O734" s="35" t="s">
        <v>256</v>
      </c>
      <c r="P734" s="36" t="s">
        <v>257</v>
      </c>
      <c r="Q734" s="37" t="s">
        <v>289</v>
      </c>
      <c r="R734" s="20" t="s">
        <v>259</v>
      </c>
      <c r="S734" s="28" t="s">
        <v>760</v>
      </c>
      <c r="T734" s="30" t="s">
        <v>761</v>
      </c>
      <c r="U734" s="38">
        <v>100</v>
      </c>
      <c r="V734" s="39">
        <v>86</v>
      </c>
      <c r="W734" s="77">
        <v>8600</v>
      </c>
      <c r="X734" s="77">
        <f t="shared" si="25"/>
        <v>9632.0000000000018</v>
      </c>
      <c r="Y734" s="26"/>
      <c r="Z734" s="28">
        <v>2015</v>
      </c>
      <c r="AA734" s="100"/>
    </row>
    <row r="735" spans="1:27" ht="38.25" outlineLevel="2">
      <c r="A735" s="19" t="s">
        <v>2712</v>
      </c>
      <c r="B735" s="20" t="s">
        <v>26</v>
      </c>
      <c r="C735" s="26" t="s">
        <v>893</v>
      </c>
      <c r="D735" s="34" t="s">
        <v>882</v>
      </c>
      <c r="E735" s="34"/>
      <c r="F735" s="34" t="s">
        <v>894</v>
      </c>
      <c r="G735" s="34"/>
      <c r="H735" s="20" t="s">
        <v>895</v>
      </c>
      <c r="I735" s="20" t="s">
        <v>896</v>
      </c>
      <c r="J735" s="26" t="s">
        <v>2683</v>
      </c>
      <c r="K735" s="26">
        <v>0</v>
      </c>
      <c r="L735" s="19">
        <v>230000000</v>
      </c>
      <c r="M735" s="22" t="s">
        <v>27</v>
      </c>
      <c r="N735" s="26" t="s">
        <v>48</v>
      </c>
      <c r="O735" s="35" t="s">
        <v>256</v>
      </c>
      <c r="P735" s="36" t="s">
        <v>257</v>
      </c>
      <c r="Q735" s="37" t="s">
        <v>289</v>
      </c>
      <c r="R735" s="20" t="s">
        <v>259</v>
      </c>
      <c r="S735" s="28" t="s">
        <v>291</v>
      </c>
      <c r="T735" s="30" t="s">
        <v>885</v>
      </c>
      <c r="U735" s="38">
        <v>9.9999999999999978E-2</v>
      </c>
      <c r="V735" s="39">
        <v>194687.48</v>
      </c>
      <c r="W735" s="77">
        <v>19468.747999999996</v>
      </c>
      <c r="X735" s="77">
        <f t="shared" si="25"/>
        <v>21804.997759999998</v>
      </c>
      <c r="Y735" s="26"/>
      <c r="Z735" s="28">
        <v>2015</v>
      </c>
      <c r="AA735" s="100"/>
    </row>
    <row r="736" spans="1:27" ht="38.25" outlineLevel="2">
      <c r="A736" s="19" t="s">
        <v>2713</v>
      </c>
      <c r="B736" s="20" t="s">
        <v>26</v>
      </c>
      <c r="C736" s="26" t="s">
        <v>893</v>
      </c>
      <c r="D736" s="34" t="s">
        <v>882</v>
      </c>
      <c r="E736" s="34"/>
      <c r="F736" s="34" t="s">
        <v>894</v>
      </c>
      <c r="G736" s="34"/>
      <c r="H736" s="20" t="s">
        <v>898</v>
      </c>
      <c r="I736" s="20" t="s">
        <v>899</v>
      </c>
      <c r="J736" s="26" t="s">
        <v>2683</v>
      </c>
      <c r="K736" s="26">
        <v>0</v>
      </c>
      <c r="L736" s="19">
        <v>230000000</v>
      </c>
      <c r="M736" s="22" t="s">
        <v>27</v>
      </c>
      <c r="N736" s="26" t="s">
        <v>48</v>
      </c>
      <c r="O736" s="35" t="s">
        <v>256</v>
      </c>
      <c r="P736" s="36" t="s">
        <v>257</v>
      </c>
      <c r="Q736" s="37" t="s">
        <v>289</v>
      </c>
      <c r="R736" s="20" t="s">
        <v>259</v>
      </c>
      <c r="S736" s="28" t="s">
        <v>291</v>
      </c>
      <c r="T736" s="30" t="s">
        <v>885</v>
      </c>
      <c r="U736" s="38">
        <v>0.1</v>
      </c>
      <c r="V736" s="39">
        <v>300675.89</v>
      </c>
      <c r="W736" s="77">
        <v>30067.589000000004</v>
      </c>
      <c r="X736" s="77">
        <f t="shared" si="25"/>
        <v>33675.699680000005</v>
      </c>
      <c r="Y736" s="26"/>
      <c r="Z736" s="28">
        <v>2015</v>
      </c>
      <c r="AA736" s="100"/>
    </row>
    <row r="737" spans="1:27" ht="38.25" outlineLevel="2">
      <c r="A737" s="19" t="s">
        <v>2714</v>
      </c>
      <c r="B737" s="20" t="s">
        <v>26</v>
      </c>
      <c r="C737" s="26" t="s">
        <v>901</v>
      </c>
      <c r="D737" s="34" t="s">
        <v>882</v>
      </c>
      <c r="E737" s="34" t="s">
        <v>902</v>
      </c>
      <c r="F737" s="34" t="s">
        <v>903</v>
      </c>
      <c r="G737" s="34"/>
      <c r="H737" s="20" t="s">
        <v>904</v>
      </c>
      <c r="I737" s="20" t="s">
        <v>905</v>
      </c>
      <c r="J737" s="26" t="s">
        <v>2683</v>
      </c>
      <c r="K737" s="26">
        <v>0</v>
      </c>
      <c r="L737" s="19">
        <v>230000000</v>
      </c>
      <c r="M737" s="22" t="s">
        <v>27</v>
      </c>
      <c r="N737" s="26" t="s">
        <v>48</v>
      </c>
      <c r="O737" s="35" t="s">
        <v>256</v>
      </c>
      <c r="P737" s="36" t="s">
        <v>257</v>
      </c>
      <c r="Q737" s="37" t="s">
        <v>289</v>
      </c>
      <c r="R737" s="20" t="s">
        <v>259</v>
      </c>
      <c r="S737" s="28" t="s">
        <v>291</v>
      </c>
      <c r="T737" s="30" t="s">
        <v>885</v>
      </c>
      <c r="U737" s="38">
        <v>0.1</v>
      </c>
      <c r="V737" s="39">
        <v>451715.69</v>
      </c>
      <c r="W737" s="77">
        <v>45171.569000000003</v>
      </c>
      <c r="X737" s="77">
        <f t="shared" si="25"/>
        <v>50592.157280000007</v>
      </c>
      <c r="Y737" s="26"/>
      <c r="Z737" s="28">
        <v>2015</v>
      </c>
      <c r="AA737" s="100"/>
    </row>
    <row r="738" spans="1:27" ht="38.25" outlineLevel="2">
      <c r="A738" s="19" t="s">
        <v>2715</v>
      </c>
      <c r="B738" s="20" t="s">
        <v>26</v>
      </c>
      <c r="C738" s="26" t="s">
        <v>907</v>
      </c>
      <c r="D738" s="34" t="s">
        <v>882</v>
      </c>
      <c r="E738" s="34" t="s">
        <v>902</v>
      </c>
      <c r="F738" s="34" t="s">
        <v>908</v>
      </c>
      <c r="G738" s="34"/>
      <c r="H738" s="20" t="s">
        <v>909</v>
      </c>
      <c r="I738" s="20" t="s">
        <v>910</v>
      </c>
      <c r="J738" s="26" t="s">
        <v>2683</v>
      </c>
      <c r="K738" s="26">
        <v>0</v>
      </c>
      <c r="L738" s="19">
        <v>230000000</v>
      </c>
      <c r="M738" s="22" t="s">
        <v>27</v>
      </c>
      <c r="N738" s="26" t="s">
        <v>48</v>
      </c>
      <c r="O738" s="35" t="s">
        <v>256</v>
      </c>
      <c r="P738" s="36" t="s">
        <v>257</v>
      </c>
      <c r="Q738" s="37" t="s">
        <v>289</v>
      </c>
      <c r="R738" s="20" t="s">
        <v>259</v>
      </c>
      <c r="S738" s="28" t="s">
        <v>291</v>
      </c>
      <c r="T738" s="30" t="s">
        <v>885</v>
      </c>
      <c r="U738" s="38">
        <v>0.05</v>
      </c>
      <c r="V738" s="39">
        <v>660864.56000000006</v>
      </c>
      <c r="W738" s="77">
        <v>33043.228000000003</v>
      </c>
      <c r="X738" s="77">
        <f t="shared" si="25"/>
        <v>37008.415360000006</v>
      </c>
      <c r="Y738" s="26"/>
      <c r="Z738" s="28">
        <v>2015</v>
      </c>
      <c r="AA738" s="100"/>
    </row>
    <row r="739" spans="1:27" ht="38.25" outlineLevel="2">
      <c r="A739" s="19" t="s">
        <v>2716</v>
      </c>
      <c r="B739" s="20" t="s">
        <v>26</v>
      </c>
      <c r="C739" s="26" t="s">
        <v>912</v>
      </c>
      <c r="D739" s="34" t="s">
        <v>882</v>
      </c>
      <c r="E739" s="34" t="s">
        <v>902</v>
      </c>
      <c r="F739" s="34" t="s">
        <v>913</v>
      </c>
      <c r="G739" s="34"/>
      <c r="H739" s="20" t="s">
        <v>914</v>
      </c>
      <c r="I739" s="20" t="s">
        <v>915</v>
      </c>
      <c r="J739" s="26" t="s">
        <v>2683</v>
      </c>
      <c r="K739" s="26">
        <v>0</v>
      </c>
      <c r="L739" s="19">
        <v>230000000</v>
      </c>
      <c r="M739" s="22" t="s">
        <v>27</v>
      </c>
      <c r="N739" s="26" t="s">
        <v>48</v>
      </c>
      <c r="O739" s="35" t="s">
        <v>256</v>
      </c>
      <c r="P739" s="36" t="s">
        <v>257</v>
      </c>
      <c r="Q739" s="37" t="s">
        <v>289</v>
      </c>
      <c r="R739" s="20" t="s">
        <v>259</v>
      </c>
      <c r="S739" s="28" t="s">
        <v>291</v>
      </c>
      <c r="T739" s="30" t="s">
        <v>885</v>
      </c>
      <c r="U739" s="38">
        <v>0.02</v>
      </c>
      <c r="V739" s="39">
        <v>907840.08</v>
      </c>
      <c r="W739" s="77">
        <v>18156.801599999999</v>
      </c>
      <c r="X739" s="77">
        <f t="shared" si="25"/>
        <v>20335.617792000001</v>
      </c>
      <c r="Y739" s="26"/>
      <c r="Z739" s="28">
        <v>2015</v>
      </c>
      <c r="AA739" s="100"/>
    </row>
    <row r="740" spans="1:27" ht="38.25" outlineLevel="2">
      <c r="A740" s="19" t="s">
        <v>2717</v>
      </c>
      <c r="B740" s="20" t="s">
        <v>26</v>
      </c>
      <c r="C740" s="26" t="s">
        <v>917</v>
      </c>
      <c r="D740" s="34" t="s">
        <v>882</v>
      </c>
      <c r="E740" s="34" t="s">
        <v>902</v>
      </c>
      <c r="F740" s="34" t="s">
        <v>918</v>
      </c>
      <c r="G740" s="34"/>
      <c r="H740" s="20" t="s">
        <v>919</v>
      </c>
      <c r="I740" s="20" t="s">
        <v>920</v>
      </c>
      <c r="J740" s="26" t="s">
        <v>2683</v>
      </c>
      <c r="K740" s="26">
        <v>0</v>
      </c>
      <c r="L740" s="19">
        <v>230000000</v>
      </c>
      <c r="M740" s="22" t="s">
        <v>27</v>
      </c>
      <c r="N740" s="26" t="s">
        <v>48</v>
      </c>
      <c r="O740" s="35" t="s">
        <v>256</v>
      </c>
      <c r="P740" s="36" t="s">
        <v>257</v>
      </c>
      <c r="Q740" s="37" t="s">
        <v>289</v>
      </c>
      <c r="R740" s="20" t="s">
        <v>259</v>
      </c>
      <c r="S740" s="28" t="s">
        <v>291</v>
      </c>
      <c r="T740" s="30" t="s">
        <v>885</v>
      </c>
      <c r="U740" s="38">
        <v>0.02</v>
      </c>
      <c r="V740" s="39">
        <v>1262917.01</v>
      </c>
      <c r="W740" s="77">
        <v>25258.340200000002</v>
      </c>
      <c r="X740" s="77">
        <f t="shared" si="25"/>
        <v>28289.341024000005</v>
      </c>
      <c r="Y740" s="26"/>
      <c r="Z740" s="28">
        <v>2015</v>
      </c>
      <c r="AA740" s="100"/>
    </row>
    <row r="741" spans="1:27" ht="38.25" outlineLevel="2">
      <c r="A741" s="19" t="s">
        <v>2718</v>
      </c>
      <c r="B741" s="20" t="s">
        <v>26</v>
      </c>
      <c r="C741" s="26" t="s">
        <v>922</v>
      </c>
      <c r="D741" s="34" t="s">
        <v>923</v>
      </c>
      <c r="E741" s="34"/>
      <c r="F741" s="34" t="s">
        <v>924</v>
      </c>
      <c r="G741" s="34"/>
      <c r="H741" s="20" t="s">
        <v>925</v>
      </c>
      <c r="I741" s="20" t="s">
        <v>926</v>
      </c>
      <c r="J741" s="26" t="s">
        <v>2683</v>
      </c>
      <c r="K741" s="26">
        <v>0</v>
      </c>
      <c r="L741" s="19">
        <v>230000000</v>
      </c>
      <c r="M741" s="22" t="s">
        <v>27</v>
      </c>
      <c r="N741" s="26" t="s">
        <v>48</v>
      </c>
      <c r="O741" s="35" t="s">
        <v>256</v>
      </c>
      <c r="P741" s="36" t="s">
        <v>257</v>
      </c>
      <c r="Q741" s="37" t="s">
        <v>289</v>
      </c>
      <c r="R741" s="20" t="s">
        <v>259</v>
      </c>
      <c r="S741" s="28">
        <v>168</v>
      </c>
      <c r="T741" s="30" t="s">
        <v>927</v>
      </c>
      <c r="U741" s="38">
        <v>8.1999999999999993</v>
      </c>
      <c r="V741" s="39">
        <v>114950</v>
      </c>
      <c r="W741" s="77">
        <v>942589.99999999988</v>
      </c>
      <c r="X741" s="77">
        <f t="shared" si="25"/>
        <v>1055700.8</v>
      </c>
      <c r="Y741" s="26"/>
      <c r="Z741" s="28">
        <v>2015</v>
      </c>
      <c r="AA741" s="100"/>
    </row>
    <row r="742" spans="1:27" ht="51" outlineLevel="2">
      <c r="A742" s="19" t="s">
        <v>2719</v>
      </c>
      <c r="B742" s="20" t="s">
        <v>26</v>
      </c>
      <c r="C742" s="26" t="s">
        <v>929</v>
      </c>
      <c r="D742" s="34" t="s">
        <v>888</v>
      </c>
      <c r="E742" s="34"/>
      <c r="F742" s="34" t="s">
        <v>930</v>
      </c>
      <c r="G742" s="34"/>
      <c r="H742" s="20" t="s">
        <v>931</v>
      </c>
      <c r="I742" s="20" t="s">
        <v>932</v>
      </c>
      <c r="J742" s="26" t="s">
        <v>2683</v>
      </c>
      <c r="K742" s="26">
        <v>0</v>
      </c>
      <c r="L742" s="19">
        <v>230000000</v>
      </c>
      <c r="M742" s="22" t="s">
        <v>27</v>
      </c>
      <c r="N742" s="26" t="s">
        <v>48</v>
      </c>
      <c r="O742" s="35" t="s">
        <v>256</v>
      </c>
      <c r="P742" s="36" t="s">
        <v>257</v>
      </c>
      <c r="Q742" s="37" t="s">
        <v>289</v>
      </c>
      <c r="R742" s="20" t="s">
        <v>259</v>
      </c>
      <c r="S742" s="28" t="s">
        <v>760</v>
      </c>
      <c r="T742" s="30" t="s">
        <v>761</v>
      </c>
      <c r="U742" s="38">
        <v>50</v>
      </c>
      <c r="V742" s="39">
        <v>2053.5700000000002</v>
      </c>
      <c r="W742" s="77">
        <v>102678.50000000001</v>
      </c>
      <c r="X742" s="77">
        <f t="shared" si="25"/>
        <v>114999.92000000003</v>
      </c>
      <c r="Y742" s="26"/>
      <c r="Z742" s="28">
        <v>2015</v>
      </c>
      <c r="AA742" s="100"/>
    </row>
    <row r="743" spans="1:27" ht="51" outlineLevel="2">
      <c r="A743" s="19" t="s">
        <v>2720</v>
      </c>
      <c r="B743" s="20" t="s">
        <v>26</v>
      </c>
      <c r="C743" s="26" t="s">
        <v>929</v>
      </c>
      <c r="D743" s="34" t="s">
        <v>888</v>
      </c>
      <c r="E743" s="34"/>
      <c r="F743" s="34" t="s">
        <v>930</v>
      </c>
      <c r="G743" s="34"/>
      <c r="H743" s="20" t="s">
        <v>934</v>
      </c>
      <c r="I743" s="20" t="s">
        <v>935</v>
      </c>
      <c r="J743" s="26" t="s">
        <v>2683</v>
      </c>
      <c r="K743" s="26">
        <v>0</v>
      </c>
      <c r="L743" s="19">
        <v>230000000</v>
      </c>
      <c r="M743" s="22" t="s">
        <v>27</v>
      </c>
      <c r="N743" s="26" t="s">
        <v>48</v>
      </c>
      <c r="O743" s="35" t="s">
        <v>256</v>
      </c>
      <c r="P743" s="36" t="s">
        <v>257</v>
      </c>
      <c r="Q743" s="37" t="s">
        <v>289</v>
      </c>
      <c r="R743" s="20" t="s">
        <v>259</v>
      </c>
      <c r="S743" s="28" t="s">
        <v>760</v>
      </c>
      <c r="T743" s="30" t="s">
        <v>761</v>
      </c>
      <c r="U743" s="38">
        <v>50</v>
      </c>
      <c r="V743" s="39">
        <v>2053.5700000000002</v>
      </c>
      <c r="W743" s="77">
        <v>102678.50000000001</v>
      </c>
      <c r="X743" s="77">
        <f t="shared" si="25"/>
        <v>114999.92000000003</v>
      </c>
      <c r="Y743" s="26"/>
      <c r="Z743" s="28">
        <v>2015</v>
      </c>
      <c r="AA743" s="100"/>
    </row>
    <row r="744" spans="1:27" ht="51" outlineLevel="2">
      <c r="A744" s="19" t="s">
        <v>2721</v>
      </c>
      <c r="B744" s="20" t="s">
        <v>26</v>
      </c>
      <c r="C744" s="26" t="s">
        <v>929</v>
      </c>
      <c r="D744" s="34" t="s">
        <v>888</v>
      </c>
      <c r="E744" s="34"/>
      <c r="F744" s="34" t="s">
        <v>930</v>
      </c>
      <c r="G744" s="34"/>
      <c r="H744" s="20" t="s">
        <v>937</v>
      </c>
      <c r="I744" s="20" t="s">
        <v>938</v>
      </c>
      <c r="J744" s="26" t="s">
        <v>2683</v>
      </c>
      <c r="K744" s="26">
        <v>0</v>
      </c>
      <c r="L744" s="19">
        <v>230000000</v>
      </c>
      <c r="M744" s="22" t="s">
        <v>27</v>
      </c>
      <c r="N744" s="26" t="s">
        <v>48</v>
      </c>
      <c r="O744" s="35" t="s">
        <v>256</v>
      </c>
      <c r="P744" s="36" t="s">
        <v>257</v>
      </c>
      <c r="Q744" s="37" t="s">
        <v>289</v>
      </c>
      <c r="R744" s="20" t="s">
        <v>259</v>
      </c>
      <c r="S744" s="28" t="s">
        <v>760</v>
      </c>
      <c r="T744" s="30" t="s">
        <v>761</v>
      </c>
      <c r="U744" s="38">
        <v>50</v>
      </c>
      <c r="V744" s="39">
        <v>2053.5700000000002</v>
      </c>
      <c r="W744" s="77">
        <v>102678.50000000001</v>
      </c>
      <c r="X744" s="77">
        <f t="shared" si="25"/>
        <v>114999.92000000003</v>
      </c>
      <c r="Y744" s="26"/>
      <c r="Z744" s="28">
        <v>2015</v>
      </c>
      <c r="AA744" s="100"/>
    </row>
    <row r="745" spans="1:27" ht="38.25" outlineLevel="2">
      <c r="A745" s="19" t="s">
        <v>2722</v>
      </c>
      <c r="B745" s="20" t="s">
        <v>26</v>
      </c>
      <c r="C745" s="26" t="s">
        <v>940</v>
      </c>
      <c r="D745" s="34" t="s">
        <v>941</v>
      </c>
      <c r="E745" s="34"/>
      <c r="F745" s="34" t="s">
        <v>942</v>
      </c>
      <c r="G745" s="34"/>
      <c r="H745" s="20" t="s">
        <v>943</v>
      </c>
      <c r="I745" s="20" t="s">
        <v>944</v>
      </c>
      <c r="J745" s="26" t="s">
        <v>2683</v>
      </c>
      <c r="K745" s="26">
        <v>0</v>
      </c>
      <c r="L745" s="19">
        <v>230000000</v>
      </c>
      <c r="M745" s="22" t="s">
        <v>27</v>
      </c>
      <c r="N745" s="26" t="s">
        <v>48</v>
      </c>
      <c r="O745" s="35" t="s">
        <v>256</v>
      </c>
      <c r="P745" s="36" t="s">
        <v>257</v>
      </c>
      <c r="Q745" s="37" t="s">
        <v>289</v>
      </c>
      <c r="R745" s="20" t="s">
        <v>259</v>
      </c>
      <c r="S745" s="28">
        <v>168</v>
      </c>
      <c r="T745" s="30" t="s">
        <v>927</v>
      </c>
      <c r="U745" s="38">
        <v>3.2989999999999999</v>
      </c>
      <c r="V745" s="39">
        <v>299892.84999999998</v>
      </c>
      <c r="W745" s="77">
        <v>989346.51214999985</v>
      </c>
      <c r="X745" s="77">
        <f t="shared" si="25"/>
        <v>1108068.0936079999</v>
      </c>
      <c r="Y745" s="26"/>
      <c r="Z745" s="28">
        <v>2015</v>
      </c>
      <c r="AA745" s="100"/>
    </row>
    <row r="746" spans="1:27" ht="38.25" outlineLevel="2">
      <c r="A746" s="19" t="s">
        <v>2723</v>
      </c>
      <c r="B746" s="20" t="s">
        <v>26</v>
      </c>
      <c r="C746" s="26" t="s">
        <v>946</v>
      </c>
      <c r="D746" s="34" t="s">
        <v>947</v>
      </c>
      <c r="E746" s="34"/>
      <c r="F746" s="34" t="s">
        <v>948</v>
      </c>
      <c r="G746" s="34"/>
      <c r="H746" s="20" t="s">
        <v>949</v>
      </c>
      <c r="I746" s="20" t="s">
        <v>950</v>
      </c>
      <c r="J746" s="26" t="s">
        <v>2683</v>
      </c>
      <c r="K746" s="26">
        <v>0</v>
      </c>
      <c r="L746" s="19">
        <v>230000000</v>
      </c>
      <c r="M746" s="22" t="s">
        <v>27</v>
      </c>
      <c r="N746" s="26" t="s">
        <v>48</v>
      </c>
      <c r="O746" s="35" t="s">
        <v>256</v>
      </c>
      <c r="P746" s="36" t="s">
        <v>257</v>
      </c>
      <c r="Q746" s="37" t="s">
        <v>289</v>
      </c>
      <c r="R746" s="20" t="s">
        <v>259</v>
      </c>
      <c r="S746" s="28">
        <v>168</v>
      </c>
      <c r="T746" s="30" t="s">
        <v>927</v>
      </c>
      <c r="U746" s="38">
        <v>3.2090000000000001</v>
      </c>
      <c r="V746" s="39">
        <v>79850</v>
      </c>
      <c r="W746" s="77">
        <v>256238.65</v>
      </c>
      <c r="X746" s="77">
        <f t="shared" si="25"/>
        <v>286987.288</v>
      </c>
      <c r="Y746" s="26"/>
      <c r="Z746" s="28">
        <v>2015</v>
      </c>
      <c r="AA746" s="100"/>
    </row>
    <row r="747" spans="1:27" ht="38.25" outlineLevel="2">
      <c r="A747" s="19" t="s">
        <v>2724</v>
      </c>
      <c r="B747" s="20" t="s">
        <v>26</v>
      </c>
      <c r="C747" s="26" t="s">
        <v>952</v>
      </c>
      <c r="D747" s="34" t="s">
        <v>953</v>
      </c>
      <c r="E747" s="34"/>
      <c r="F747" s="34" t="s">
        <v>954</v>
      </c>
      <c r="G747" s="34"/>
      <c r="H747" s="20" t="s">
        <v>955</v>
      </c>
      <c r="I747" s="20" t="s">
        <v>956</v>
      </c>
      <c r="J747" s="26" t="s">
        <v>2683</v>
      </c>
      <c r="K747" s="26">
        <v>0</v>
      </c>
      <c r="L747" s="19">
        <v>230000000</v>
      </c>
      <c r="M747" s="22" t="s">
        <v>27</v>
      </c>
      <c r="N747" s="26" t="s">
        <v>48</v>
      </c>
      <c r="O747" s="35" t="s">
        <v>256</v>
      </c>
      <c r="P747" s="36" t="s">
        <v>257</v>
      </c>
      <c r="Q747" s="37" t="s">
        <v>289</v>
      </c>
      <c r="R747" s="20" t="s">
        <v>259</v>
      </c>
      <c r="S747" s="28">
        <v>839</v>
      </c>
      <c r="T747" s="30" t="s">
        <v>340</v>
      </c>
      <c r="U747" s="38">
        <v>141</v>
      </c>
      <c r="V747" s="39">
        <v>31250</v>
      </c>
      <c r="W747" s="77">
        <v>4406250</v>
      </c>
      <c r="X747" s="77">
        <f t="shared" si="25"/>
        <v>4935000.0000000009</v>
      </c>
      <c r="Y747" s="26"/>
      <c r="Z747" s="28">
        <v>2015</v>
      </c>
      <c r="AA747" s="100"/>
    </row>
    <row r="748" spans="1:27" ht="38.25" outlineLevel="2">
      <c r="A748" s="19" t="s">
        <v>2725</v>
      </c>
      <c r="B748" s="20" t="s">
        <v>26</v>
      </c>
      <c r="C748" s="26" t="s">
        <v>958</v>
      </c>
      <c r="D748" s="34" t="s">
        <v>959</v>
      </c>
      <c r="E748" s="34"/>
      <c r="F748" s="34" t="s">
        <v>960</v>
      </c>
      <c r="G748" s="34"/>
      <c r="H748" s="20" t="s">
        <v>961</v>
      </c>
      <c r="I748" s="20" t="s">
        <v>962</v>
      </c>
      <c r="J748" s="26" t="s">
        <v>2683</v>
      </c>
      <c r="K748" s="26">
        <v>0</v>
      </c>
      <c r="L748" s="19">
        <v>230000000</v>
      </c>
      <c r="M748" s="22" t="s">
        <v>27</v>
      </c>
      <c r="N748" s="26" t="s">
        <v>48</v>
      </c>
      <c r="O748" s="35" t="s">
        <v>256</v>
      </c>
      <c r="P748" s="36" t="s">
        <v>257</v>
      </c>
      <c r="Q748" s="37" t="s">
        <v>289</v>
      </c>
      <c r="R748" s="20" t="s">
        <v>259</v>
      </c>
      <c r="S748" s="28">
        <v>796</v>
      </c>
      <c r="T748" s="30" t="s">
        <v>260</v>
      </c>
      <c r="U748" s="38">
        <v>12</v>
      </c>
      <c r="V748" s="39">
        <v>7509.82</v>
      </c>
      <c r="W748" s="77">
        <v>90117.84</v>
      </c>
      <c r="X748" s="77">
        <f t="shared" si="25"/>
        <v>100931.9808</v>
      </c>
      <c r="Y748" s="26"/>
      <c r="Z748" s="28">
        <v>2015</v>
      </c>
      <c r="AA748" s="100"/>
    </row>
    <row r="749" spans="1:27" ht="38.25" outlineLevel="2">
      <c r="A749" s="19" t="s">
        <v>2726</v>
      </c>
      <c r="B749" s="20" t="s">
        <v>26</v>
      </c>
      <c r="C749" s="26" t="s">
        <v>964</v>
      </c>
      <c r="D749" s="34" t="s">
        <v>965</v>
      </c>
      <c r="E749" s="34" t="s">
        <v>966</v>
      </c>
      <c r="F749" s="34" t="s">
        <v>967</v>
      </c>
      <c r="G749" s="34"/>
      <c r="H749" s="20" t="s">
        <v>968</v>
      </c>
      <c r="I749" s="20" t="s">
        <v>969</v>
      </c>
      <c r="J749" s="26" t="s">
        <v>2683</v>
      </c>
      <c r="K749" s="26">
        <v>0</v>
      </c>
      <c r="L749" s="19">
        <v>230000000</v>
      </c>
      <c r="M749" s="22" t="s">
        <v>27</v>
      </c>
      <c r="N749" s="26" t="s">
        <v>48</v>
      </c>
      <c r="O749" s="35" t="s">
        <v>256</v>
      </c>
      <c r="P749" s="36" t="s">
        <v>257</v>
      </c>
      <c r="Q749" s="37" t="s">
        <v>289</v>
      </c>
      <c r="R749" s="20" t="s">
        <v>259</v>
      </c>
      <c r="S749" s="28">
        <v>796</v>
      </c>
      <c r="T749" s="30" t="s">
        <v>260</v>
      </c>
      <c r="U749" s="38">
        <v>11</v>
      </c>
      <c r="V749" s="39">
        <v>4334</v>
      </c>
      <c r="W749" s="77">
        <v>47674</v>
      </c>
      <c r="X749" s="77">
        <f t="shared" si="25"/>
        <v>53394.880000000005</v>
      </c>
      <c r="Y749" s="26"/>
      <c r="Z749" s="28">
        <v>2015</v>
      </c>
      <c r="AA749" s="100"/>
    </row>
    <row r="750" spans="1:27" ht="38.25" outlineLevel="2">
      <c r="A750" s="19" t="s">
        <v>2727</v>
      </c>
      <c r="B750" s="20" t="s">
        <v>26</v>
      </c>
      <c r="C750" s="26" t="s">
        <v>971</v>
      </c>
      <c r="D750" s="34" t="s">
        <v>972</v>
      </c>
      <c r="E750" s="34"/>
      <c r="F750" s="34" t="s">
        <v>973</v>
      </c>
      <c r="G750" s="34"/>
      <c r="H750" s="20" t="s">
        <v>974</v>
      </c>
      <c r="I750" s="20" t="s">
        <v>975</v>
      </c>
      <c r="J750" s="26" t="s">
        <v>2683</v>
      </c>
      <c r="K750" s="26">
        <v>0</v>
      </c>
      <c r="L750" s="19">
        <v>230000000</v>
      </c>
      <c r="M750" s="22" t="s">
        <v>27</v>
      </c>
      <c r="N750" s="26" t="s">
        <v>48</v>
      </c>
      <c r="O750" s="35" t="s">
        <v>256</v>
      </c>
      <c r="P750" s="36" t="s">
        <v>257</v>
      </c>
      <c r="Q750" s="37" t="s">
        <v>289</v>
      </c>
      <c r="R750" s="20" t="s">
        <v>259</v>
      </c>
      <c r="S750" s="28">
        <v>796</v>
      </c>
      <c r="T750" s="30" t="s">
        <v>260</v>
      </c>
      <c r="U750" s="38">
        <v>20</v>
      </c>
      <c r="V750" s="39">
        <v>706.25</v>
      </c>
      <c r="W750" s="77">
        <v>14125</v>
      </c>
      <c r="X750" s="77">
        <f t="shared" si="25"/>
        <v>15820.000000000002</v>
      </c>
      <c r="Y750" s="26"/>
      <c r="Z750" s="28">
        <v>2015</v>
      </c>
      <c r="AA750" s="100"/>
    </row>
    <row r="751" spans="1:27" ht="38.25" outlineLevel="2">
      <c r="A751" s="19" t="s">
        <v>2728</v>
      </c>
      <c r="B751" s="20" t="s">
        <v>26</v>
      </c>
      <c r="C751" s="26" t="s">
        <v>977</v>
      </c>
      <c r="D751" s="34" t="s">
        <v>978</v>
      </c>
      <c r="E751" s="34" t="s">
        <v>979</v>
      </c>
      <c r="F751" s="34" t="s">
        <v>980</v>
      </c>
      <c r="G751" s="34"/>
      <c r="H751" s="20" t="s">
        <v>981</v>
      </c>
      <c r="I751" s="20" t="s">
        <v>982</v>
      </c>
      <c r="J751" s="26" t="s">
        <v>2683</v>
      </c>
      <c r="K751" s="26">
        <v>0</v>
      </c>
      <c r="L751" s="19">
        <v>230000000</v>
      </c>
      <c r="M751" s="22" t="s">
        <v>27</v>
      </c>
      <c r="N751" s="26" t="s">
        <v>48</v>
      </c>
      <c r="O751" s="35" t="s">
        <v>256</v>
      </c>
      <c r="P751" s="36" t="s">
        <v>257</v>
      </c>
      <c r="Q751" s="37" t="s">
        <v>289</v>
      </c>
      <c r="R751" s="20" t="s">
        <v>259</v>
      </c>
      <c r="S751" s="28">
        <v>736</v>
      </c>
      <c r="T751" s="30" t="s">
        <v>983</v>
      </c>
      <c r="U751" s="38">
        <v>30</v>
      </c>
      <c r="V751" s="39">
        <v>15000</v>
      </c>
      <c r="W751" s="77">
        <v>450000</v>
      </c>
      <c r="X751" s="77">
        <f t="shared" si="25"/>
        <v>504000.00000000006</v>
      </c>
      <c r="Y751" s="26"/>
      <c r="Z751" s="28">
        <v>2015</v>
      </c>
      <c r="AA751" s="100"/>
    </row>
    <row r="752" spans="1:27" ht="38.25" outlineLevel="2">
      <c r="A752" s="19" t="s">
        <v>2729</v>
      </c>
      <c r="B752" s="20" t="s">
        <v>26</v>
      </c>
      <c r="C752" s="26" t="s">
        <v>985</v>
      </c>
      <c r="D752" s="34" t="s">
        <v>986</v>
      </c>
      <c r="E752" s="34"/>
      <c r="F752" s="34" t="s">
        <v>973</v>
      </c>
      <c r="G752" s="34"/>
      <c r="H752" s="20" t="s">
        <v>987</v>
      </c>
      <c r="I752" s="20" t="s">
        <v>988</v>
      </c>
      <c r="J752" s="26" t="s">
        <v>2683</v>
      </c>
      <c r="K752" s="26">
        <v>0</v>
      </c>
      <c r="L752" s="19">
        <v>230000000</v>
      </c>
      <c r="M752" s="22" t="s">
        <v>27</v>
      </c>
      <c r="N752" s="26" t="s">
        <v>48</v>
      </c>
      <c r="O752" s="35" t="s">
        <v>256</v>
      </c>
      <c r="P752" s="36" t="s">
        <v>257</v>
      </c>
      <c r="Q752" s="37" t="s">
        <v>289</v>
      </c>
      <c r="R752" s="20" t="s">
        <v>259</v>
      </c>
      <c r="S752" s="28">
        <v>796</v>
      </c>
      <c r="T752" s="30" t="s">
        <v>260</v>
      </c>
      <c r="U752" s="38">
        <v>7</v>
      </c>
      <c r="V752" s="39">
        <v>37879.46</v>
      </c>
      <c r="W752" s="77">
        <v>265156.21999999997</v>
      </c>
      <c r="X752" s="77">
        <f t="shared" si="25"/>
        <v>296974.96639999998</v>
      </c>
      <c r="Y752" s="26"/>
      <c r="Z752" s="28">
        <v>2015</v>
      </c>
      <c r="AA752" s="100"/>
    </row>
    <row r="753" spans="1:27" ht="38.25" outlineLevel="2">
      <c r="A753" s="19" t="s">
        <v>2730</v>
      </c>
      <c r="B753" s="20" t="s">
        <v>26</v>
      </c>
      <c r="C753" s="26" t="s">
        <v>990</v>
      </c>
      <c r="D753" s="34" t="s">
        <v>991</v>
      </c>
      <c r="E753" s="34" t="s">
        <v>992</v>
      </c>
      <c r="F753" s="34" t="s">
        <v>993</v>
      </c>
      <c r="G753" s="34"/>
      <c r="H753" s="20" t="s">
        <v>994</v>
      </c>
      <c r="I753" s="20" t="s">
        <v>995</v>
      </c>
      <c r="J753" s="26" t="s">
        <v>2683</v>
      </c>
      <c r="K753" s="26">
        <v>0</v>
      </c>
      <c r="L753" s="19">
        <v>230000000</v>
      </c>
      <c r="M753" s="22" t="s">
        <v>27</v>
      </c>
      <c r="N753" s="26" t="s">
        <v>48</v>
      </c>
      <c r="O753" s="35" t="s">
        <v>256</v>
      </c>
      <c r="P753" s="36" t="s">
        <v>257</v>
      </c>
      <c r="Q753" s="37" t="s">
        <v>289</v>
      </c>
      <c r="R753" s="20" t="s">
        <v>259</v>
      </c>
      <c r="S753" s="28">
        <v>796</v>
      </c>
      <c r="T753" s="30" t="s">
        <v>260</v>
      </c>
      <c r="U753" s="38">
        <v>15</v>
      </c>
      <c r="V753" s="39">
        <v>1040</v>
      </c>
      <c r="W753" s="77">
        <v>15600</v>
      </c>
      <c r="X753" s="77">
        <f t="shared" si="25"/>
        <v>17472</v>
      </c>
      <c r="Y753" s="26"/>
      <c r="Z753" s="28">
        <v>2015</v>
      </c>
      <c r="AA753" s="100"/>
    </row>
    <row r="754" spans="1:27" ht="38.25" outlineLevel="2">
      <c r="A754" s="19" t="s">
        <v>2731</v>
      </c>
      <c r="B754" s="20" t="s">
        <v>26</v>
      </c>
      <c r="C754" s="26" t="s">
        <v>997</v>
      </c>
      <c r="D754" s="34" t="s">
        <v>998</v>
      </c>
      <c r="E754" s="34"/>
      <c r="F754" s="34" t="s">
        <v>973</v>
      </c>
      <c r="G754" s="34"/>
      <c r="H754" s="20" t="s">
        <v>999</v>
      </c>
      <c r="I754" s="20" t="s">
        <v>1000</v>
      </c>
      <c r="J754" s="26" t="s">
        <v>2683</v>
      </c>
      <c r="K754" s="26">
        <v>0</v>
      </c>
      <c r="L754" s="19">
        <v>230000000</v>
      </c>
      <c r="M754" s="22" t="s">
        <v>27</v>
      </c>
      <c r="N754" s="26" t="s">
        <v>48</v>
      </c>
      <c r="O754" s="35" t="s">
        <v>256</v>
      </c>
      <c r="P754" s="36" t="s">
        <v>257</v>
      </c>
      <c r="Q754" s="37" t="s">
        <v>289</v>
      </c>
      <c r="R754" s="20" t="s">
        <v>259</v>
      </c>
      <c r="S754" s="28">
        <v>796</v>
      </c>
      <c r="T754" s="30" t="s">
        <v>260</v>
      </c>
      <c r="U754" s="38">
        <v>20</v>
      </c>
      <c r="V754" s="39">
        <v>1992.18</v>
      </c>
      <c r="W754" s="77">
        <v>39843.599999999999</v>
      </c>
      <c r="X754" s="77">
        <f t="shared" si="25"/>
        <v>44624.832000000002</v>
      </c>
      <c r="Y754" s="26"/>
      <c r="Z754" s="28">
        <v>2015</v>
      </c>
      <c r="AA754" s="100"/>
    </row>
    <row r="755" spans="1:27" ht="38.25" outlineLevel="2">
      <c r="A755" s="19" t="s">
        <v>2732</v>
      </c>
      <c r="B755" s="20" t="s">
        <v>26</v>
      </c>
      <c r="C755" s="26" t="s">
        <v>1002</v>
      </c>
      <c r="D755" s="34" t="s">
        <v>1003</v>
      </c>
      <c r="E755" s="34" t="s">
        <v>1004</v>
      </c>
      <c r="F755" s="34" t="s">
        <v>1005</v>
      </c>
      <c r="G755" s="34"/>
      <c r="H755" s="20" t="s">
        <v>1006</v>
      </c>
      <c r="I755" s="20" t="s">
        <v>1006</v>
      </c>
      <c r="J755" s="26" t="s">
        <v>2683</v>
      </c>
      <c r="K755" s="26">
        <v>0</v>
      </c>
      <c r="L755" s="19">
        <v>230000000</v>
      </c>
      <c r="M755" s="22" t="s">
        <v>27</v>
      </c>
      <c r="N755" s="26" t="s">
        <v>48</v>
      </c>
      <c r="O755" s="35" t="s">
        <v>256</v>
      </c>
      <c r="P755" s="36" t="s">
        <v>257</v>
      </c>
      <c r="Q755" s="37" t="s">
        <v>289</v>
      </c>
      <c r="R755" s="20" t="s">
        <v>259</v>
      </c>
      <c r="S755" s="28">
        <v>796</v>
      </c>
      <c r="T755" s="30" t="s">
        <v>260</v>
      </c>
      <c r="U755" s="38">
        <v>54</v>
      </c>
      <c r="V755" s="39">
        <v>13225.89</v>
      </c>
      <c r="W755" s="77">
        <v>714198.05999999994</v>
      </c>
      <c r="X755" s="77">
        <f t="shared" si="25"/>
        <v>799901.82720000006</v>
      </c>
      <c r="Y755" s="26"/>
      <c r="Z755" s="28">
        <v>2015</v>
      </c>
      <c r="AA755" s="100"/>
    </row>
    <row r="756" spans="1:27" ht="38.25" outlineLevel="2">
      <c r="A756" s="19" t="s">
        <v>2733</v>
      </c>
      <c r="B756" s="20" t="s">
        <v>26</v>
      </c>
      <c r="C756" s="26" t="s">
        <v>1008</v>
      </c>
      <c r="D756" s="34" t="s">
        <v>1009</v>
      </c>
      <c r="E756" s="34" t="s">
        <v>1010</v>
      </c>
      <c r="F756" s="34" t="s">
        <v>1011</v>
      </c>
      <c r="G756" s="34"/>
      <c r="H756" s="20" t="s">
        <v>1012</v>
      </c>
      <c r="I756" s="20" t="s">
        <v>1013</v>
      </c>
      <c r="J756" s="26" t="s">
        <v>2683</v>
      </c>
      <c r="K756" s="26">
        <v>0</v>
      </c>
      <c r="L756" s="19">
        <v>230000000</v>
      </c>
      <c r="M756" s="22" t="s">
        <v>27</v>
      </c>
      <c r="N756" s="26" t="s">
        <v>48</v>
      </c>
      <c r="O756" s="35" t="s">
        <v>256</v>
      </c>
      <c r="P756" s="36" t="s">
        <v>257</v>
      </c>
      <c r="Q756" s="37" t="s">
        <v>289</v>
      </c>
      <c r="R756" s="20" t="s">
        <v>259</v>
      </c>
      <c r="S756" s="28">
        <v>796</v>
      </c>
      <c r="T756" s="30" t="s">
        <v>260</v>
      </c>
      <c r="U756" s="38">
        <v>506</v>
      </c>
      <c r="V756" s="39">
        <v>1908.03</v>
      </c>
      <c r="W756" s="77">
        <v>965463.17999999993</v>
      </c>
      <c r="X756" s="77">
        <f t="shared" si="25"/>
        <v>1081318.7616000001</v>
      </c>
      <c r="Y756" s="26"/>
      <c r="Z756" s="28">
        <v>2015</v>
      </c>
      <c r="AA756" s="100"/>
    </row>
    <row r="757" spans="1:27" ht="38.25" outlineLevel="2">
      <c r="A757" s="19" t="s">
        <v>2734</v>
      </c>
      <c r="B757" s="20" t="s">
        <v>26</v>
      </c>
      <c r="C757" s="26" t="s">
        <v>1015</v>
      </c>
      <c r="D757" s="34" t="s">
        <v>1016</v>
      </c>
      <c r="E757" s="34" t="s">
        <v>1017</v>
      </c>
      <c r="F757" s="34" t="s">
        <v>1018</v>
      </c>
      <c r="G757" s="34"/>
      <c r="H757" s="20" t="s">
        <v>1018</v>
      </c>
      <c r="I757" s="20" t="s">
        <v>1019</v>
      </c>
      <c r="J757" s="26" t="s">
        <v>2683</v>
      </c>
      <c r="K757" s="26">
        <v>0</v>
      </c>
      <c r="L757" s="19">
        <v>230000000</v>
      </c>
      <c r="M757" s="22" t="s">
        <v>27</v>
      </c>
      <c r="N757" s="26" t="s">
        <v>48</v>
      </c>
      <c r="O757" s="35" t="s">
        <v>256</v>
      </c>
      <c r="P757" s="36" t="s">
        <v>257</v>
      </c>
      <c r="Q757" s="37" t="s">
        <v>289</v>
      </c>
      <c r="R757" s="20" t="s">
        <v>259</v>
      </c>
      <c r="S757" s="28">
        <v>796</v>
      </c>
      <c r="T757" s="30" t="s">
        <v>260</v>
      </c>
      <c r="U757" s="38">
        <v>6</v>
      </c>
      <c r="V757" s="39">
        <v>2250</v>
      </c>
      <c r="W757" s="77">
        <v>13500</v>
      </c>
      <c r="X757" s="77">
        <f t="shared" si="25"/>
        <v>15120.000000000002</v>
      </c>
      <c r="Y757" s="26"/>
      <c r="Z757" s="28">
        <v>2015</v>
      </c>
      <c r="AA757" s="100"/>
    </row>
    <row r="758" spans="1:27" ht="38.25" outlineLevel="2">
      <c r="A758" s="19" t="s">
        <v>2735</v>
      </c>
      <c r="B758" s="20" t="s">
        <v>26</v>
      </c>
      <c r="C758" s="26" t="s">
        <v>964</v>
      </c>
      <c r="D758" s="34" t="s">
        <v>965</v>
      </c>
      <c r="E758" s="34" t="s">
        <v>966</v>
      </c>
      <c r="F758" s="34" t="s">
        <v>967</v>
      </c>
      <c r="G758" s="34"/>
      <c r="H758" s="20" t="s">
        <v>1021</v>
      </c>
      <c r="I758" s="20" t="s">
        <v>1022</v>
      </c>
      <c r="J758" s="26" t="s">
        <v>2683</v>
      </c>
      <c r="K758" s="26">
        <v>0</v>
      </c>
      <c r="L758" s="19">
        <v>230000000</v>
      </c>
      <c r="M758" s="22" t="s">
        <v>27</v>
      </c>
      <c r="N758" s="26" t="s">
        <v>48</v>
      </c>
      <c r="O758" s="35" t="s">
        <v>256</v>
      </c>
      <c r="P758" s="36" t="s">
        <v>257</v>
      </c>
      <c r="Q758" s="37" t="s">
        <v>289</v>
      </c>
      <c r="R758" s="20" t="s">
        <v>259</v>
      </c>
      <c r="S758" s="28">
        <v>796</v>
      </c>
      <c r="T758" s="30" t="s">
        <v>260</v>
      </c>
      <c r="U758" s="38">
        <v>20</v>
      </c>
      <c r="V758" s="39">
        <v>16470</v>
      </c>
      <c r="W758" s="77">
        <v>329400</v>
      </c>
      <c r="X758" s="77">
        <f t="shared" si="25"/>
        <v>368928.00000000006</v>
      </c>
      <c r="Y758" s="26"/>
      <c r="Z758" s="28">
        <v>2015</v>
      </c>
      <c r="AA758" s="100"/>
    </row>
    <row r="759" spans="1:27" ht="38.25" outlineLevel="2">
      <c r="A759" s="19" t="s">
        <v>2736</v>
      </c>
      <c r="B759" s="20" t="s">
        <v>26</v>
      </c>
      <c r="C759" s="26" t="s">
        <v>990</v>
      </c>
      <c r="D759" s="34" t="s">
        <v>991</v>
      </c>
      <c r="E759" s="34" t="s">
        <v>992</v>
      </c>
      <c r="F759" s="34" t="s">
        <v>993</v>
      </c>
      <c r="G759" s="34"/>
      <c r="H759" s="20" t="s">
        <v>1024</v>
      </c>
      <c r="I759" s="20" t="s">
        <v>995</v>
      </c>
      <c r="J759" s="26" t="s">
        <v>2683</v>
      </c>
      <c r="K759" s="26">
        <v>0</v>
      </c>
      <c r="L759" s="19">
        <v>230000000</v>
      </c>
      <c r="M759" s="22" t="s">
        <v>27</v>
      </c>
      <c r="N759" s="26" t="s">
        <v>48</v>
      </c>
      <c r="O759" s="35" t="s">
        <v>256</v>
      </c>
      <c r="P759" s="36" t="s">
        <v>257</v>
      </c>
      <c r="Q759" s="37" t="s">
        <v>289</v>
      </c>
      <c r="R759" s="20" t="s">
        <v>259</v>
      </c>
      <c r="S759" s="28">
        <v>796</v>
      </c>
      <c r="T759" s="30" t="s">
        <v>260</v>
      </c>
      <c r="U759" s="38">
        <v>15</v>
      </c>
      <c r="V759" s="39">
        <v>1040</v>
      </c>
      <c r="W759" s="77">
        <v>15600</v>
      </c>
      <c r="X759" s="77">
        <f t="shared" si="25"/>
        <v>17472</v>
      </c>
      <c r="Y759" s="26"/>
      <c r="Z759" s="28">
        <v>2015</v>
      </c>
      <c r="AA759" s="100"/>
    </row>
    <row r="760" spans="1:27" ht="38.25" outlineLevel="2">
      <c r="A760" s="19" t="s">
        <v>2737</v>
      </c>
      <c r="B760" s="20" t="s">
        <v>26</v>
      </c>
      <c r="C760" s="26" t="s">
        <v>990</v>
      </c>
      <c r="D760" s="34" t="s">
        <v>991</v>
      </c>
      <c r="E760" s="34" t="s">
        <v>992</v>
      </c>
      <c r="F760" s="34" t="s">
        <v>993</v>
      </c>
      <c r="G760" s="34"/>
      <c r="H760" s="20" t="s">
        <v>1026</v>
      </c>
      <c r="I760" s="20" t="s">
        <v>995</v>
      </c>
      <c r="J760" s="26" t="s">
        <v>2683</v>
      </c>
      <c r="K760" s="26">
        <v>0</v>
      </c>
      <c r="L760" s="19">
        <v>230000000</v>
      </c>
      <c r="M760" s="22" t="s">
        <v>27</v>
      </c>
      <c r="N760" s="26" t="s">
        <v>48</v>
      </c>
      <c r="O760" s="35" t="s">
        <v>256</v>
      </c>
      <c r="P760" s="36" t="s">
        <v>257</v>
      </c>
      <c r="Q760" s="37" t="s">
        <v>289</v>
      </c>
      <c r="R760" s="20" t="s">
        <v>259</v>
      </c>
      <c r="S760" s="28">
        <v>796</v>
      </c>
      <c r="T760" s="30" t="s">
        <v>260</v>
      </c>
      <c r="U760" s="38">
        <v>5</v>
      </c>
      <c r="V760" s="39">
        <v>104</v>
      </c>
      <c r="W760" s="77">
        <v>520</v>
      </c>
      <c r="X760" s="77">
        <f t="shared" si="25"/>
        <v>582.40000000000009</v>
      </c>
      <c r="Y760" s="26"/>
      <c r="Z760" s="28">
        <v>2015</v>
      </c>
      <c r="AA760" s="100"/>
    </row>
    <row r="761" spans="1:27" ht="38.25" outlineLevel="2">
      <c r="A761" s="19" t="s">
        <v>2738</v>
      </c>
      <c r="B761" s="20" t="s">
        <v>26</v>
      </c>
      <c r="C761" s="26" t="s">
        <v>1028</v>
      </c>
      <c r="D761" s="34" t="s">
        <v>1029</v>
      </c>
      <c r="E761" s="34" t="s">
        <v>1030</v>
      </c>
      <c r="F761" s="34" t="s">
        <v>1031</v>
      </c>
      <c r="G761" s="34"/>
      <c r="H761" s="20" t="s">
        <v>1032</v>
      </c>
      <c r="I761" s="20" t="s">
        <v>1033</v>
      </c>
      <c r="J761" s="26" t="s">
        <v>2683</v>
      </c>
      <c r="K761" s="26">
        <v>0</v>
      </c>
      <c r="L761" s="19">
        <v>230000000</v>
      </c>
      <c r="M761" s="22" t="s">
        <v>27</v>
      </c>
      <c r="N761" s="26" t="s">
        <v>48</v>
      </c>
      <c r="O761" s="35" t="s">
        <v>256</v>
      </c>
      <c r="P761" s="36" t="s">
        <v>257</v>
      </c>
      <c r="Q761" s="37" t="s">
        <v>289</v>
      </c>
      <c r="R761" s="20" t="s">
        <v>259</v>
      </c>
      <c r="S761" s="28">
        <v>796</v>
      </c>
      <c r="T761" s="30" t="s">
        <v>260</v>
      </c>
      <c r="U761" s="38">
        <v>30</v>
      </c>
      <c r="V761" s="39">
        <v>3684</v>
      </c>
      <c r="W761" s="77">
        <v>110520</v>
      </c>
      <c r="X761" s="77">
        <f t="shared" si="25"/>
        <v>123782.40000000001</v>
      </c>
      <c r="Y761" s="26"/>
      <c r="Z761" s="28">
        <v>2015</v>
      </c>
      <c r="AA761" s="100"/>
    </row>
    <row r="762" spans="1:27" ht="38.25" outlineLevel="2">
      <c r="A762" s="19" t="s">
        <v>2739</v>
      </c>
      <c r="B762" s="20" t="s">
        <v>26</v>
      </c>
      <c r="C762" s="26" t="s">
        <v>1028</v>
      </c>
      <c r="D762" s="34" t="s">
        <v>1029</v>
      </c>
      <c r="E762" s="34" t="s">
        <v>1030</v>
      </c>
      <c r="F762" s="34" t="s">
        <v>1031</v>
      </c>
      <c r="G762" s="34"/>
      <c r="H762" s="20" t="s">
        <v>1035</v>
      </c>
      <c r="I762" s="20" t="s">
        <v>1033</v>
      </c>
      <c r="J762" s="26" t="s">
        <v>2683</v>
      </c>
      <c r="K762" s="26">
        <v>0</v>
      </c>
      <c r="L762" s="19">
        <v>230000000</v>
      </c>
      <c r="M762" s="22" t="s">
        <v>27</v>
      </c>
      <c r="N762" s="26" t="s">
        <v>48</v>
      </c>
      <c r="O762" s="35" t="s">
        <v>256</v>
      </c>
      <c r="P762" s="36" t="s">
        <v>257</v>
      </c>
      <c r="Q762" s="37" t="s">
        <v>289</v>
      </c>
      <c r="R762" s="20" t="s">
        <v>259</v>
      </c>
      <c r="S762" s="28">
        <v>796</v>
      </c>
      <c r="T762" s="30" t="s">
        <v>260</v>
      </c>
      <c r="U762" s="38">
        <v>30</v>
      </c>
      <c r="V762" s="39">
        <v>3684</v>
      </c>
      <c r="W762" s="77">
        <v>110520</v>
      </c>
      <c r="X762" s="77">
        <f t="shared" si="25"/>
        <v>123782.40000000001</v>
      </c>
      <c r="Y762" s="26"/>
      <c r="Z762" s="28">
        <v>2015</v>
      </c>
      <c r="AA762" s="100"/>
    </row>
    <row r="763" spans="1:27" ht="38.25" outlineLevel="2">
      <c r="A763" s="19" t="s">
        <v>2740</v>
      </c>
      <c r="B763" s="20" t="s">
        <v>26</v>
      </c>
      <c r="C763" s="26" t="s">
        <v>1028</v>
      </c>
      <c r="D763" s="34" t="s">
        <v>1029</v>
      </c>
      <c r="E763" s="34" t="s">
        <v>1030</v>
      </c>
      <c r="F763" s="34" t="s">
        <v>1031</v>
      </c>
      <c r="G763" s="34"/>
      <c r="H763" s="20" t="s">
        <v>1037</v>
      </c>
      <c r="I763" s="20" t="s">
        <v>1033</v>
      </c>
      <c r="J763" s="26" t="s">
        <v>2683</v>
      </c>
      <c r="K763" s="26">
        <v>0</v>
      </c>
      <c r="L763" s="19">
        <v>230000000</v>
      </c>
      <c r="M763" s="22" t="s">
        <v>27</v>
      </c>
      <c r="N763" s="26" t="s">
        <v>48</v>
      </c>
      <c r="O763" s="35" t="s">
        <v>256</v>
      </c>
      <c r="P763" s="36" t="s">
        <v>257</v>
      </c>
      <c r="Q763" s="37" t="s">
        <v>289</v>
      </c>
      <c r="R763" s="20" t="s">
        <v>259</v>
      </c>
      <c r="S763" s="28">
        <v>796</v>
      </c>
      <c r="T763" s="30" t="s">
        <v>260</v>
      </c>
      <c r="U763" s="38">
        <v>30</v>
      </c>
      <c r="V763" s="39">
        <v>3684</v>
      </c>
      <c r="W763" s="77">
        <v>110520</v>
      </c>
      <c r="X763" s="77">
        <f t="shared" si="25"/>
        <v>123782.40000000001</v>
      </c>
      <c r="Y763" s="26"/>
      <c r="Z763" s="28">
        <v>2015</v>
      </c>
      <c r="AA763" s="100"/>
    </row>
    <row r="764" spans="1:27" ht="38.25" outlineLevel="2">
      <c r="A764" s="19" t="s">
        <v>2741</v>
      </c>
      <c r="B764" s="20" t="s">
        <v>26</v>
      </c>
      <c r="C764" s="26" t="s">
        <v>1039</v>
      </c>
      <c r="D764" s="34" t="s">
        <v>1040</v>
      </c>
      <c r="E764" s="34" t="s">
        <v>1041</v>
      </c>
      <c r="F764" s="34" t="s">
        <v>1042</v>
      </c>
      <c r="G764" s="34" t="s">
        <v>1043</v>
      </c>
      <c r="H764" s="20" t="s">
        <v>1044</v>
      </c>
      <c r="I764" s="20" t="s">
        <v>1045</v>
      </c>
      <c r="J764" s="26" t="s">
        <v>2683</v>
      </c>
      <c r="K764" s="26">
        <v>0</v>
      </c>
      <c r="L764" s="19">
        <v>230000000</v>
      </c>
      <c r="M764" s="22" t="s">
        <v>27</v>
      </c>
      <c r="N764" s="26" t="s">
        <v>48</v>
      </c>
      <c r="O764" s="35" t="s">
        <v>256</v>
      </c>
      <c r="P764" s="36" t="s">
        <v>257</v>
      </c>
      <c r="Q764" s="37" t="s">
        <v>289</v>
      </c>
      <c r="R764" s="20" t="s">
        <v>259</v>
      </c>
      <c r="S764" s="28">
        <v>166</v>
      </c>
      <c r="T764" s="30" t="s">
        <v>1046</v>
      </c>
      <c r="U764" s="38">
        <v>3.2</v>
      </c>
      <c r="V764" s="39">
        <v>226410</v>
      </c>
      <c r="W764" s="77">
        <v>724512</v>
      </c>
      <c r="X764" s="77">
        <f t="shared" si="25"/>
        <v>811453.44000000006</v>
      </c>
      <c r="Y764" s="26"/>
      <c r="Z764" s="28">
        <v>2015</v>
      </c>
      <c r="AA764" s="100"/>
    </row>
    <row r="765" spans="1:27" ht="51" outlineLevel="2">
      <c r="A765" s="19" t="s">
        <v>2742</v>
      </c>
      <c r="B765" s="20" t="s">
        <v>26</v>
      </c>
      <c r="C765" s="26" t="s">
        <v>1048</v>
      </c>
      <c r="D765" s="34" t="s">
        <v>1049</v>
      </c>
      <c r="E765" s="34" t="s">
        <v>1050</v>
      </c>
      <c r="F765" s="34" t="s">
        <v>1051</v>
      </c>
      <c r="G765" s="34"/>
      <c r="H765" s="20" t="s">
        <v>1052</v>
      </c>
      <c r="I765" s="20" t="s">
        <v>1052</v>
      </c>
      <c r="J765" s="26" t="s">
        <v>2683</v>
      </c>
      <c r="K765" s="26">
        <v>0</v>
      </c>
      <c r="L765" s="19">
        <v>230000000</v>
      </c>
      <c r="M765" s="22" t="s">
        <v>27</v>
      </c>
      <c r="N765" s="26" t="s">
        <v>48</v>
      </c>
      <c r="O765" s="35" t="s">
        <v>256</v>
      </c>
      <c r="P765" s="36" t="s">
        <v>257</v>
      </c>
      <c r="Q765" s="37" t="s">
        <v>289</v>
      </c>
      <c r="R765" s="20" t="s">
        <v>259</v>
      </c>
      <c r="S765" s="28">
        <v>839</v>
      </c>
      <c r="T765" s="30" t="s">
        <v>340</v>
      </c>
      <c r="U765" s="38">
        <v>30</v>
      </c>
      <c r="V765" s="39">
        <v>8325</v>
      </c>
      <c r="W765" s="77">
        <v>249750</v>
      </c>
      <c r="X765" s="77">
        <f t="shared" si="25"/>
        <v>279720</v>
      </c>
      <c r="Y765" s="26"/>
      <c r="Z765" s="28">
        <v>2015</v>
      </c>
      <c r="AA765" s="100"/>
    </row>
    <row r="766" spans="1:27" ht="51" outlineLevel="2">
      <c r="A766" s="19" t="s">
        <v>2743</v>
      </c>
      <c r="B766" s="20" t="s">
        <v>26</v>
      </c>
      <c r="C766" s="26" t="s">
        <v>1054</v>
      </c>
      <c r="D766" s="34" t="s">
        <v>1055</v>
      </c>
      <c r="E766" s="34" t="s">
        <v>1056</v>
      </c>
      <c r="F766" s="34" t="s">
        <v>1057</v>
      </c>
      <c r="G766" s="34" t="s">
        <v>1058</v>
      </c>
      <c r="H766" s="20" t="s">
        <v>1059</v>
      </c>
      <c r="I766" s="20" t="s">
        <v>1060</v>
      </c>
      <c r="J766" s="26" t="s">
        <v>2683</v>
      </c>
      <c r="K766" s="26">
        <v>0</v>
      </c>
      <c r="L766" s="19">
        <v>230000000</v>
      </c>
      <c r="M766" s="22" t="s">
        <v>27</v>
      </c>
      <c r="N766" s="26" t="s">
        <v>48</v>
      </c>
      <c r="O766" s="35" t="s">
        <v>256</v>
      </c>
      <c r="P766" s="36" t="s">
        <v>257</v>
      </c>
      <c r="Q766" s="37" t="s">
        <v>289</v>
      </c>
      <c r="R766" s="20" t="s">
        <v>259</v>
      </c>
      <c r="S766" s="28">
        <v>796</v>
      </c>
      <c r="T766" s="30" t="s">
        <v>426</v>
      </c>
      <c r="U766" s="38">
        <v>13</v>
      </c>
      <c r="V766" s="39">
        <v>18750</v>
      </c>
      <c r="W766" s="77">
        <v>243750</v>
      </c>
      <c r="X766" s="77">
        <f t="shared" si="25"/>
        <v>273000</v>
      </c>
      <c r="Y766" s="26"/>
      <c r="Z766" s="28">
        <v>2015</v>
      </c>
      <c r="AA766" s="100"/>
    </row>
    <row r="767" spans="1:27" ht="51" outlineLevel="2">
      <c r="A767" s="19" t="s">
        <v>2744</v>
      </c>
      <c r="B767" s="20" t="s">
        <v>26</v>
      </c>
      <c r="C767" s="26" t="s">
        <v>1054</v>
      </c>
      <c r="D767" s="34" t="s">
        <v>1055</v>
      </c>
      <c r="E767" s="34" t="s">
        <v>1056</v>
      </c>
      <c r="F767" s="34" t="s">
        <v>1057</v>
      </c>
      <c r="G767" s="34" t="s">
        <v>1058</v>
      </c>
      <c r="H767" s="20" t="s">
        <v>1062</v>
      </c>
      <c r="I767" s="20" t="s">
        <v>1063</v>
      </c>
      <c r="J767" s="26" t="s">
        <v>2683</v>
      </c>
      <c r="K767" s="26">
        <v>0</v>
      </c>
      <c r="L767" s="19">
        <v>230000000</v>
      </c>
      <c r="M767" s="22" t="s">
        <v>27</v>
      </c>
      <c r="N767" s="26" t="s">
        <v>48</v>
      </c>
      <c r="O767" s="35" t="s">
        <v>256</v>
      </c>
      <c r="P767" s="36" t="s">
        <v>257</v>
      </c>
      <c r="Q767" s="37" t="s">
        <v>289</v>
      </c>
      <c r="R767" s="20" t="s">
        <v>259</v>
      </c>
      <c r="S767" s="28">
        <v>796</v>
      </c>
      <c r="T767" s="30" t="s">
        <v>426</v>
      </c>
      <c r="U767" s="38">
        <v>13</v>
      </c>
      <c r="V767" s="39">
        <v>23214.28</v>
      </c>
      <c r="W767" s="77">
        <v>301785.64</v>
      </c>
      <c r="X767" s="77">
        <f t="shared" si="25"/>
        <v>337999.91680000006</v>
      </c>
      <c r="Y767" s="26"/>
      <c r="Z767" s="28">
        <v>2015</v>
      </c>
      <c r="AA767" s="100"/>
    </row>
    <row r="768" spans="1:27" ht="38.25" outlineLevel="2">
      <c r="A768" s="19" t="s">
        <v>2745</v>
      </c>
      <c r="B768" s="20" t="s">
        <v>26</v>
      </c>
      <c r="C768" s="26" t="s">
        <v>1065</v>
      </c>
      <c r="D768" s="34" t="s">
        <v>1066</v>
      </c>
      <c r="E768" s="34" t="s">
        <v>1067</v>
      </c>
      <c r="F768" s="34" t="s">
        <v>1068</v>
      </c>
      <c r="G768" s="34"/>
      <c r="H768" s="20" t="s">
        <v>1069</v>
      </c>
      <c r="I768" s="20" t="s">
        <v>1069</v>
      </c>
      <c r="J768" s="26" t="s">
        <v>2683</v>
      </c>
      <c r="K768" s="26">
        <v>0</v>
      </c>
      <c r="L768" s="19">
        <v>230000000</v>
      </c>
      <c r="M768" s="22" t="s">
        <v>27</v>
      </c>
      <c r="N768" s="26" t="s">
        <v>48</v>
      </c>
      <c r="O768" s="35" t="s">
        <v>256</v>
      </c>
      <c r="P768" s="36" t="s">
        <v>257</v>
      </c>
      <c r="Q768" s="37" t="s">
        <v>289</v>
      </c>
      <c r="R768" s="20" t="s">
        <v>259</v>
      </c>
      <c r="S768" s="28">
        <v>839</v>
      </c>
      <c r="T768" s="30" t="s">
        <v>340</v>
      </c>
      <c r="U768" s="38">
        <v>20</v>
      </c>
      <c r="V768" s="39">
        <v>7142.85</v>
      </c>
      <c r="W768" s="77">
        <v>142857</v>
      </c>
      <c r="X768" s="77">
        <f t="shared" si="25"/>
        <v>159999.84000000003</v>
      </c>
      <c r="Y768" s="26"/>
      <c r="Z768" s="28">
        <v>2015</v>
      </c>
      <c r="AA768" s="100"/>
    </row>
    <row r="769" spans="1:27" ht="38.25" outlineLevel="2">
      <c r="A769" s="19" t="s">
        <v>2746</v>
      </c>
      <c r="B769" s="20" t="s">
        <v>26</v>
      </c>
      <c r="C769" s="26" t="s">
        <v>1071</v>
      </c>
      <c r="D769" s="34" t="s">
        <v>1072</v>
      </c>
      <c r="E769" s="34"/>
      <c r="F769" s="34" t="s">
        <v>1073</v>
      </c>
      <c r="G769" s="34"/>
      <c r="H769" s="20" t="s">
        <v>1074</v>
      </c>
      <c r="I769" s="20" t="s">
        <v>1075</v>
      </c>
      <c r="J769" s="26" t="s">
        <v>2683</v>
      </c>
      <c r="K769" s="26">
        <v>0</v>
      </c>
      <c r="L769" s="19">
        <v>230000000</v>
      </c>
      <c r="M769" s="22" t="s">
        <v>27</v>
      </c>
      <c r="N769" s="26" t="s">
        <v>48</v>
      </c>
      <c r="O769" s="35" t="s">
        <v>256</v>
      </c>
      <c r="P769" s="36" t="s">
        <v>257</v>
      </c>
      <c r="Q769" s="37" t="s">
        <v>289</v>
      </c>
      <c r="R769" s="20" t="s">
        <v>259</v>
      </c>
      <c r="S769" s="28">
        <v>796</v>
      </c>
      <c r="T769" s="30" t="s">
        <v>260</v>
      </c>
      <c r="U769" s="38">
        <v>215</v>
      </c>
      <c r="V769" s="39">
        <v>1321.42</v>
      </c>
      <c r="W769" s="77">
        <v>284105.3</v>
      </c>
      <c r="X769" s="77">
        <f t="shared" si="25"/>
        <v>318197.93600000005</v>
      </c>
      <c r="Y769" s="26"/>
      <c r="Z769" s="28">
        <v>2015</v>
      </c>
      <c r="AA769" s="100"/>
    </row>
    <row r="770" spans="1:27" ht="38.25" outlineLevel="2">
      <c r="A770" s="19" t="s">
        <v>2747</v>
      </c>
      <c r="B770" s="20" t="s">
        <v>26</v>
      </c>
      <c r="C770" s="26" t="s">
        <v>1077</v>
      </c>
      <c r="D770" s="34" t="s">
        <v>1078</v>
      </c>
      <c r="E770" s="34" t="s">
        <v>1079</v>
      </c>
      <c r="F770" s="34" t="s">
        <v>1080</v>
      </c>
      <c r="G770" s="34" t="s">
        <v>1081</v>
      </c>
      <c r="H770" s="20" t="s">
        <v>1082</v>
      </c>
      <c r="I770" s="20" t="s">
        <v>1083</v>
      </c>
      <c r="J770" s="26" t="s">
        <v>2683</v>
      </c>
      <c r="K770" s="26">
        <v>0</v>
      </c>
      <c r="L770" s="19">
        <v>230000000</v>
      </c>
      <c r="M770" s="22" t="s">
        <v>27</v>
      </c>
      <c r="N770" s="26" t="s">
        <v>48</v>
      </c>
      <c r="O770" s="35" t="s">
        <v>256</v>
      </c>
      <c r="P770" s="36" t="s">
        <v>257</v>
      </c>
      <c r="Q770" s="37" t="s">
        <v>289</v>
      </c>
      <c r="R770" s="20" t="s">
        <v>259</v>
      </c>
      <c r="S770" s="28">
        <v>168</v>
      </c>
      <c r="T770" s="30" t="s">
        <v>1084</v>
      </c>
      <c r="U770" s="38">
        <v>160</v>
      </c>
      <c r="V770" s="39">
        <v>633.61</v>
      </c>
      <c r="W770" s="77">
        <v>101377.60000000001</v>
      </c>
      <c r="X770" s="77">
        <f t="shared" ref="X770:X833" si="26">W770*1.12</f>
        <v>113542.91200000001</v>
      </c>
      <c r="Y770" s="26"/>
      <c r="Z770" s="28">
        <v>2015</v>
      </c>
      <c r="AA770" s="100"/>
    </row>
    <row r="771" spans="1:27" ht="38.25" outlineLevel="2">
      <c r="A771" s="19" t="s">
        <v>2748</v>
      </c>
      <c r="B771" s="20" t="s">
        <v>26</v>
      </c>
      <c r="C771" s="26" t="s">
        <v>1086</v>
      </c>
      <c r="D771" s="34" t="s">
        <v>1087</v>
      </c>
      <c r="E771" s="34" t="s">
        <v>1088</v>
      </c>
      <c r="F771" s="34" t="s">
        <v>1089</v>
      </c>
      <c r="G771" s="34"/>
      <c r="H771" s="20" t="s">
        <v>1090</v>
      </c>
      <c r="I771" s="20" t="s">
        <v>1091</v>
      </c>
      <c r="J771" s="26" t="s">
        <v>2683</v>
      </c>
      <c r="K771" s="26">
        <v>0</v>
      </c>
      <c r="L771" s="19">
        <v>230000000</v>
      </c>
      <c r="M771" s="22" t="s">
        <v>27</v>
      </c>
      <c r="N771" s="26" t="s">
        <v>48</v>
      </c>
      <c r="O771" s="35" t="s">
        <v>256</v>
      </c>
      <c r="P771" s="36" t="s">
        <v>257</v>
      </c>
      <c r="Q771" s="37" t="s">
        <v>289</v>
      </c>
      <c r="R771" s="20" t="s">
        <v>259</v>
      </c>
      <c r="S771" s="28">
        <v>715</v>
      </c>
      <c r="T771" s="30" t="s">
        <v>1092</v>
      </c>
      <c r="U771" s="38">
        <v>2662</v>
      </c>
      <c r="V771" s="39">
        <v>429.46</v>
      </c>
      <c r="W771" s="77">
        <v>1143222.52</v>
      </c>
      <c r="X771" s="77">
        <f t="shared" si="26"/>
        <v>1280409.2224000001</v>
      </c>
      <c r="Y771" s="26"/>
      <c r="Z771" s="28">
        <v>2015</v>
      </c>
      <c r="AA771" s="100"/>
    </row>
    <row r="772" spans="1:27" ht="38.25" outlineLevel="2">
      <c r="A772" s="19" t="s">
        <v>2749</v>
      </c>
      <c r="B772" s="20" t="s">
        <v>26</v>
      </c>
      <c r="C772" s="26" t="s">
        <v>1094</v>
      </c>
      <c r="D772" s="34" t="s">
        <v>1078</v>
      </c>
      <c r="E772" s="34"/>
      <c r="F772" s="34" t="s">
        <v>1095</v>
      </c>
      <c r="G772" s="34"/>
      <c r="H772" s="20" t="s">
        <v>1096</v>
      </c>
      <c r="I772" s="20" t="s">
        <v>1097</v>
      </c>
      <c r="J772" s="26" t="s">
        <v>2683</v>
      </c>
      <c r="K772" s="26">
        <v>0</v>
      </c>
      <c r="L772" s="19">
        <v>230000000</v>
      </c>
      <c r="M772" s="22" t="s">
        <v>27</v>
      </c>
      <c r="N772" s="26" t="s">
        <v>48</v>
      </c>
      <c r="O772" s="35" t="s">
        <v>256</v>
      </c>
      <c r="P772" s="36" t="s">
        <v>257</v>
      </c>
      <c r="Q772" s="37" t="s">
        <v>289</v>
      </c>
      <c r="R772" s="20" t="s">
        <v>259</v>
      </c>
      <c r="S772" s="28">
        <v>715</v>
      </c>
      <c r="T772" s="30" t="s">
        <v>1092</v>
      </c>
      <c r="U772" s="38">
        <v>494</v>
      </c>
      <c r="V772" s="39">
        <v>6250</v>
      </c>
      <c r="W772" s="77">
        <v>3087500</v>
      </c>
      <c r="X772" s="77">
        <f t="shared" si="26"/>
        <v>3458000.0000000005</v>
      </c>
      <c r="Y772" s="26"/>
      <c r="Z772" s="28">
        <v>2015</v>
      </c>
      <c r="AA772" s="100"/>
    </row>
    <row r="773" spans="1:27" ht="38.25" outlineLevel="2">
      <c r="A773" s="19" t="s">
        <v>2750</v>
      </c>
      <c r="B773" s="20" t="s">
        <v>26</v>
      </c>
      <c r="C773" s="26" t="s">
        <v>1099</v>
      </c>
      <c r="D773" s="34" t="s">
        <v>1100</v>
      </c>
      <c r="E773" s="34"/>
      <c r="F773" s="34" t="s">
        <v>1101</v>
      </c>
      <c r="G773" s="34"/>
      <c r="H773" s="20" t="s">
        <v>1102</v>
      </c>
      <c r="I773" s="20" t="s">
        <v>1103</v>
      </c>
      <c r="J773" s="26" t="s">
        <v>2683</v>
      </c>
      <c r="K773" s="26">
        <v>0</v>
      </c>
      <c r="L773" s="19">
        <v>230000000</v>
      </c>
      <c r="M773" s="22" t="s">
        <v>27</v>
      </c>
      <c r="N773" s="26" t="s">
        <v>48</v>
      </c>
      <c r="O773" s="35" t="s">
        <v>256</v>
      </c>
      <c r="P773" s="36" t="s">
        <v>257</v>
      </c>
      <c r="Q773" s="37" t="s">
        <v>289</v>
      </c>
      <c r="R773" s="20" t="s">
        <v>259</v>
      </c>
      <c r="S773" s="28">
        <v>796</v>
      </c>
      <c r="T773" s="30" t="s">
        <v>260</v>
      </c>
      <c r="U773" s="38">
        <v>41</v>
      </c>
      <c r="V773" s="39">
        <v>1300</v>
      </c>
      <c r="W773" s="77">
        <v>53300</v>
      </c>
      <c r="X773" s="77">
        <f t="shared" si="26"/>
        <v>59696.000000000007</v>
      </c>
      <c r="Y773" s="26"/>
      <c r="Z773" s="28">
        <v>2015</v>
      </c>
      <c r="AA773" s="100"/>
    </row>
    <row r="774" spans="1:27" ht="38.25" outlineLevel="2">
      <c r="A774" s="19" t="s">
        <v>2751</v>
      </c>
      <c r="B774" s="20" t="s">
        <v>26</v>
      </c>
      <c r="C774" s="26" t="s">
        <v>1105</v>
      </c>
      <c r="D774" s="34" t="s">
        <v>1100</v>
      </c>
      <c r="E774" s="34"/>
      <c r="F774" s="34" t="s">
        <v>1106</v>
      </c>
      <c r="G774" s="34"/>
      <c r="H774" s="20" t="s">
        <v>1107</v>
      </c>
      <c r="I774" s="20" t="s">
        <v>1108</v>
      </c>
      <c r="J774" s="26" t="s">
        <v>2683</v>
      </c>
      <c r="K774" s="26">
        <v>0</v>
      </c>
      <c r="L774" s="19">
        <v>230000000</v>
      </c>
      <c r="M774" s="22" t="s">
        <v>27</v>
      </c>
      <c r="N774" s="26" t="s">
        <v>48</v>
      </c>
      <c r="O774" s="35" t="s">
        <v>256</v>
      </c>
      <c r="P774" s="36" t="s">
        <v>257</v>
      </c>
      <c r="Q774" s="37" t="s">
        <v>289</v>
      </c>
      <c r="R774" s="20" t="s">
        <v>259</v>
      </c>
      <c r="S774" s="28">
        <v>796</v>
      </c>
      <c r="T774" s="30" t="s">
        <v>260</v>
      </c>
      <c r="U774" s="38">
        <v>20</v>
      </c>
      <c r="V774" s="39">
        <v>11500</v>
      </c>
      <c r="W774" s="77">
        <v>230000</v>
      </c>
      <c r="X774" s="77">
        <f t="shared" si="26"/>
        <v>257600.00000000003</v>
      </c>
      <c r="Y774" s="26"/>
      <c r="Z774" s="28">
        <v>2015</v>
      </c>
      <c r="AA774" s="100"/>
    </row>
    <row r="775" spans="1:27" ht="38.25" outlineLevel="2">
      <c r="A775" s="19" t="s">
        <v>2752</v>
      </c>
      <c r="B775" s="20" t="s">
        <v>26</v>
      </c>
      <c r="C775" s="26" t="s">
        <v>1110</v>
      </c>
      <c r="D775" s="34" t="s">
        <v>1111</v>
      </c>
      <c r="E775" s="34"/>
      <c r="F775" s="34" t="s">
        <v>1112</v>
      </c>
      <c r="G775" s="34"/>
      <c r="H775" s="20" t="s">
        <v>1113</v>
      </c>
      <c r="I775" s="20" t="s">
        <v>1113</v>
      </c>
      <c r="J775" s="26" t="s">
        <v>2683</v>
      </c>
      <c r="K775" s="26">
        <v>0</v>
      </c>
      <c r="L775" s="19">
        <v>230000000</v>
      </c>
      <c r="M775" s="22" t="s">
        <v>27</v>
      </c>
      <c r="N775" s="26" t="s">
        <v>48</v>
      </c>
      <c r="O775" s="35" t="s">
        <v>256</v>
      </c>
      <c r="P775" s="36" t="s">
        <v>257</v>
      </c>
      <c r="Q775" s="37" t="s">
        <v>289</v>
      </c>
      <c r="R775" s="20" t="s">
        <v>259</v>
      </c>
      <c r="S775" s="28">
        <v>796</v>
      </c>
      <c r="T775" s="30" t="s">
        <v>260</v>
      </c>
      <c r="U775" s="38">
        <v>50</v>
      </c>
      <c r="V775" s="39">
        <v>466.51</v>
      </c>
      <c r="W775" s="77">
        <v>23325.5</v>
      </c>
      <c r="X775" s="77">
        <f t="shared" si="26"/>
        <v>26124.560000000001</v>
      </c>
      <c r="Y775" s="26"/>
      <c r="Z775" s="28">
        <v>2015</v>
      </c>
      <c r="AA775" s="100"/>
    </row>
    <row r="776" spans="1:27" ht="38.25" outlineLevel="2">
      <c r="A776" s="19" t="s">
        <v>2753</v>
      </c>
      <c r="B776" s="20" t="s">
        <v>26</v>
      </c>
      <c r="C776" s="26" t="s">
        <v>1105</v>
      </c>
      <c r="D776" s="34" t="s">
        <v>1100</v>
      </c>
      <c r="E776" s="34"/>
      <c r="F776" s="34" t="s">
        <v>1106</v>
      </c>
      <c r="G776" s="34"/>
      <c r="H776" s="20" t="s">
        <v>1115</v>
      </c>
      <c r="I776" s="20" t="s">
        <v>1116</v>
      </c>
      <c r="J776" s="26" t="s">
        <v>2683</v>
      </c>
      <c r="K776" s="26">
        <v>0</v>
      </c>
      <c r="L776" s="19">
        <v>230000000</v>
      </c>
      <c r="M776" s="22" t="s">
        <v>27</v>
      </c>
      <c r="N776" s="26" t="s">
        <v>48</v>
      </c>
      <c r="O776" s="35" t="s">
        <v>256</v>
      </c>
      <c r="P776" s="36" t="s">
        <v>257</v>
      </c>
      <c r="Q776" s="37" t="s">
        <v>289</v>
      </c>
      <c r="R776" s="20" t="s">
        <v>259</v>
      </c>
      <c r="S776" s="28">
        <v>796</v>
      </c>
      <c r="T776" s="30" t="s">
        <v>260</v>
      </c>
      <c r="U776" s="38">
        <v>20</v>
      </c>
      <c r="V776" s="39">
        <v>34423.21</v>
      </c>
      <c r="W776" s="77">
        <v>688464.2</v>
      </c>
      <c r="X776" s="77">
        <f t="shared" si="26"/>
        <v>771079.90399999998</v>
      </c>
      <c r="Y776" s="26"/>
      <c r="Z776" s="28">
        <v>2015</v>
      </c>
      <c r="AA776" s="100"/>
    </row>
    <row r="777" spans="1:27" ht="38.25" outlineLevel="2">
      <c r="A777" s="19" t="s">
        <v>2754</v>
      </c>
      <c r="B777" s="20" t="s">
        <v>26</v>
      </c>
      <c r="C777" s="26" t="s">
        <v>1118</v>
      </c>
      <c r="D777" s="34" t="s">
        <v>1111</v>
      </c>
      <c r="E777" s="34"/>
      <c r="F777" s="34" t="s">
        <v>1119</v>
      </c>
      <c r="G777" s="34"/>
      <c r="H777" s="20" t="s">
        <v>1120</v>
      </c>
      <c r="I777" s="20" t="s">
        <v>1120</v>
      </c>
      <c r="J777" s="26" t="s">
        <v>2683</v>
      </c>
      <c r="K777" s="26">
        <v>0</v>
      </c>
      <c r="L777" s="19">
        <v>230000000</v>
      </c>
      <c r="M777" s="22" t="s">
        <v>27</v>
      </c>
      <c r="N777" s="26" t="s">
        <v>48</v>
      </c>
      <c r="O777" s="35" t="s">
        <v>256</v>
      </c>
      <c r="P777" s="36" t="s">
        <v>257</v>
      </c>
      <c r="Q777" s="37" t="s">
        <v>289</v>
      </c>
      <c r="R777" s="20" t="s">
        <v>259</v>
      </c>
      <c r="S777" s="28">
        <v>796</v>
      </c>
      <c r="T777" s="30" t="s">
        <v>260</v>
      </c>
      <c r="U777" s="38">
        <v>2100</v>
      </c>
      <c r="V777" s="39">
        <v>535.71</v>
      </c>
      <c r="W777" s="77">
        <v>1124991</v>
      </c>
      <c r="X777" s="77">
        <f t="shared" si="26"/>
        <v>1259989.9200000002</v>
      </c>
      <c r="Y777" s="26"/>
      <c r="Z777" s="28">
        <v>2015</v>
      </c>
      <c r="AA777" s="100"/>
    </row>
    <row r="778" spans="1:27" ht="38.25" outlineLevel="2">
      <c r="A778" s="19" t="s">
        <v>2755</v>
      </c>
      <c r="B778" s="20" t="s">
        <v>26</v>
      </c>
      <c r="C778" s="26" t="s">
        <v>1118</v>
      </c>
      <c r="D778" s="34" t="s">
        <v>1111</v>
      </c>
      <c r="E778" s="34"/>
      <c r="F778" s="34" t="s">
        <v>1119</v>
      </c>
      <c r="G778" s="34"/>
      <c r="H778" s="20" t="s">
        <v>1122</v>
      </c>
      <c r="I778" s="20" t="s">
        <v>1122</v>
      </c>
      <c r="J778" s="26" t="s">
        <v>2683</v>
      </c>
      <c r="K778" s="26">
        <v>0</v>
      </c>
      <c r="L778" s="19">
        <v>230000000</v>
      </c>
      <c r="M778" s="22" t="s">
        <v>27</v>
      </c>
      <c r="N778" s="26" t="s">
        <v>48</v>
      </c>
      <c r="O778" s="35" t="s">
        <v>256</v>
      </c>
      <c r="P778" s="36" t="s">
        <v>257</v>
      </c>
      <c r="Q778" s="37" t="s">
        <v>289</v>
      </c>
      <c r="R778" s="20" t="s">
        <v>259</v>
      </c>
      <c r="S778" s="28">
        <v>796</v>
      </c>
      <c r="T778" s="30" t="s">
        <v>260</v>
      </c>
      <c r="U778" s="38">
        <v>2600</v>
      </c>
      <c r="V778" s="39">
        <v>803.57</v>
      </c>
      <c r="W778" s="77">
        <v>2089282.0000000002</v>
      </c>
      <c r="X778" s="77">
        <f t="shared" si="26"/>
        <v>2339995.8400000003</v>
      </c>
      <c r="Y778" s="26"/>
      <c r="Z778" s="28">
        <v>2015</v>
      </c>
      <c r="AA778" s="100"/>
    </row>
    <row r="779" spans="1:27" ht="38.25" outlineLevel="2">
      <c r="A779" s="19" t="s">
        <v>2756</v>
      </c>
      <c r="B779" s="20" t="s">
        <v>26</v>
      </c>
      <c r="C779" s="26" t="s">
        <v>1118</v>
      </c>
      <c r="D779" s="34" t="s">
        <v>1111</v>
      </c>
      <c r="E779" s="34"/>
      <c r="F779" s="34" t="s">
        <v>1119</v>
      </c>
      <c r="G779" s="34"/>
      <c r="H779" s="20" t="s">
        <v>1124</v>
      </c>
      <c r="I779" s="20" t="s">
        <v>1124</v>
      </c>
      <c r="J779" s="26" t="s">
        <v>2683</v>
      </c>
      <c r="K779" s="26">
        <v>0</v>
      </c>
      <c r="L779" s="19">
        <v>230000000</v>
      </c>
      <c r="M779" s="22" t="s">
        <v>27</v>
      </c>
      <c r="N779" s="26" t="s">
        <v>48</v>
      </c>
      <c r="O779" s="35" t="s">
        <v>256</v>
      </c>
      <c r="P779" s="36" t="s">
        <v>257</v>
      </c>
      <c r="Q779" s="37" t="s">
        <v>289</v>
      </c>
      <c r="R779" s="20" t="s">
        <v>259</v>
      </c>
      <c r="S779" s="28">
        <v>796</v>
      </c>
      <c r="T779" s="30" t="s">
        <v>260</v>
      </c>
      <c r="U779" s="38">
        <v>500</v>
      </c>
      <c r="V779" s="39">
        <v>535.71</v>
      </c>
      <c r="W779" s="77">
        <v>267855</v>
      </c>
      <c r="X779" s="77">
        <f t="shared" si="26"/>
        <v>299997.60000000003</v>
      </c>
      <c r="Y779" s="26"/>
      <c r="Z779" s="28">
        <v>2015</v>
      </c>
      <c r="AA779" s="100"/>
    </row>
    <row r="780" spans="1:27" ht="38.25" outlineLevel="2">
      <c r="A780" s="19" t="s">
        <v>2757</v>
      </c>
      <c r="B780" s="20" t="s">
        <v>26</v>
      </c>
      <c r="C780" s="26" t="s">
        <v>1118</v>
      </c>
      <c r="D780" s="34" t="s">
        <v>1111</v>
      </c>
      <c r="E780" s="34"/>
      <c r="F780" s="34" t="s">
        <v>1119</v>
      </c>
      <c r="G780" s="34"/>
      <c r="H780" s="20" t="s">
        <v>1126</v>
      </c>
      <c r="I780" s="20" t="s">
        <v>1126</v>
      </c>
      <c r="J780" s="26" t="s">
        <v>2683</v>
      </c>
      <c r="K780" s="26">
        <v>0</v>
      </c>
      <c r="L780" s="19">
        <v>230000000</v>
      </c>
      <c r="M780" s="22" t="s">
        <v>27</v>
      </c>
      <c r="N780" s="26" t="s">
        <v>48</v>
      </c>
      <c r="O780" s="35" t="s">
        <v>256</v>
      </c>
      <c r="P780" s="36" t="s">
        <v>257</v>
      </c>
      <c r="Q780" s="37" t="s">
        <v>289</v>
      </c>
      <c r="R780" s="20" t="s">
        <v>259</v>
      </c>
      <c r="S780" s="28">
        <v>796</v>
      </c>
      <c r="T780" s="30" t="s">
        <v>260</v>
      </c>
      <c r="U780" s="38">
        <v>339</v>
      </c>
      <c r="V780" s="39">
        <v>535.71</v>
      </c>
      <c r="W780" s="77">
        <v>181605.69</v>
      </c>
      <c r="X780" s="77">
        <f t="shared" si="26"/>
        <v>203398.37280000001</v>
      </c>
      <c r="Y780" s="26"/>
      <c r="Z780" s="28">
        <v>2015</v>
      </c>
      <c r="AA780" s="100"/>
    </row>
    <row r="781" spans="1:27" ht="38.25" outlineLevel="2">
      <c r="A781" s="19" t="s">
        <v>2758</v>
      </c>
      <c r="B781" s="20" t="s">
        <v>26</v>
      </c>
      <c r="C781" s="26" t="s">
        <v>1099</v>
      </c>
      <c r="D781" s="34" t="s">
        <v>1100</v>
      </c>
      <c r="E781" s="34"/>
      <c r="F781" s="34" t="s">
        <v>1101</v>
      </c>
      <c r="G781" s="34"/>
      <c r="H781" s="20" t="s">
        <v>1128</v>
      </c>
      <c r="I781" s="20" t="s">
        <v>1129</v>
      </c>
      <c r="J781" s="26" t="s">
        <v>2683</v>
      </c>
      <c r="K781" s="26">
        <v>0</v>
      </c>
      <c r="L781" s="19">
        <v>230000000</v>
      </c>
      <c r="M781" s="22" t="s">
        <v>27</v>
      </c>
      <c r="N781" s="26" t="s">
        <v>48</v>
      </c>
      <c r="O781" s="35" t="s">
        <v>256</v>
      </c>
      <c r="P781" s="36" t="s">
        <v>257</v>
      </c>
      <c r="Q781" s="37" t="s">
        <v>289</v>
      </c>
      <c r="R781" s="20" t="s">
        <v>259</v>
      </c>
      <c r="S781" s="28">
        <v>796</v>
      </c>
      <c r="T781" s="30" t="s">
        <v>260</v>
      </c>
      <c r="U781" s="38">
        <v>50</v>
      </c>
      <c r="V781" s="39">
        <v>9142.19</v>
      </c>
      <c r="W781" s="77">
        <v>457109.5</v>
      </c>
      <c r="X781" s="77">
        <f t="shared" si="26"/>
        <v>511962.64000000007</v>
      </c>
      <c r="Y781" s="26"/>
      <c r="Z781" s="28">
        <v>2015</v>
      </c>
      <c r="AA781" s="100"/>
    </row>
    <row r="782" spans="1:27" ht="38.25" outlineLevel="2">
      <c r="A782" s="19" t="s">
        <v>2759</v>
      </c>
      <c r="B782" s="20" t="s">
        <v>26</v>
      </c>
      <c r="C782" s="26" t="s">
        <v>1110</v>
      </c>
      <c r="D782" s="34" t="s">
        <v>1111</v>
      </c>
      <c r="E782" s="34"/>
      <c r="F782" s="34" t="s">
        <v>1112</v>
      </c>
      <c r="G782" s="34"/>
      <c r="H782" s="20" t="s">
        <v>1131</v>
      </c>
      <c r="I782" s="20" t="s">
        <v>1132</v>
      </c>
      <c r="J782" s="26" t="s">
        <v>2683</v>
      </c>
      <c r="K782" s="26">
        <v>0</v>
      </c>
      <c r="L782" s="19">
        <v>230000000</v>
      </c>
      <c r="M782" s="22" t="s">
        <v>27</v>
      </c>
      <c r="N782" s="26" t="s">
        <v>48</v>
      </c>
      <c r="O782" s="35" t="s">
        <v>256</v>
      </c>
      <c r="P782" s="36" t="s">
        <v>257</v>
      </c>
      <c r="Q782" s="37" t="s">
        <v>289</v>
      </c>
      <c r="R782" s="20" t="s">
        <v>259</v>
      </c>
      <c r="S782" s="28">
        <v>796</v>
      </c>
      <c r="T782" s="30" t="s">
        <v>260</v>
      </c>
      <c r="U782" s="38">
        <v>50</v>
      </c>
      <c r="V782" s="39">
        <v>803.57</v>
      </c>
      <c r="W782" s="77">
        <v>40178.5</v>
      </c>
      <c r="X782" s="77">
        <f t="shared" si="26"/>
        <v>44999.920000000006</v>
      </c>
      <c r="Y782" s="26"/>
      <c r="Z782" s="28">
        <v>2015</v>
      </c>
      <c r="AA782" s="100"/>
    </row>
    <row r="783" spans="1:27" ht="38.25" outlineLevel="2">
      <c r="A783" s="19" t="s">
        <v>2760</v>
      </c>
      <c r="B783" s="20" t="s">
        <v>26</v>
      </c>
      <c r="C783" s="26" t="s">
        <v>1134</v>
      </c>
      <c r="D783" s="34" t="s">
        <v>1135</v>
      </c>
      <c r="E783" s="34"/>
      <c r="F783" s="34" t="s">
        <v>1136</v>
      </c>
      <c r="G783" s="34"/>
      <c r="H783" s="20" t="s">
        <v>1137</v>
      </c>
      <c r="I783" s="20" t="s">
        <v>1138</v>
      </c>
      <c r="J783" s="26" t="s">
        <v>2683</v>
      </c>
      <c r="K783" s="26">
        <v>0</v>
      </c>
      <c r="L783" s="19">
        <v>230000000</v>
      </c>
      <c r="M783" s="22" t="s">
        <v>27</v>
      </c>
      <c r="N783" s="26" t="s">
        <v>48</v>
      </c>
      <c r="O783" s="35" t="s">
        <v>256</v>
      </c>
      <c r="P783" s="36" t="s">
        <v>257</v>
      </c>
      <c r="Q783" s="37" t="s">
        <v>289</v>
      </c>
      <c r="R783" s="20" t="s">
        <v>259</v>
      </c>
      <c r="S783" s="28">
        <v>796</v>
      </c>
      <c r="T783" s="30" t="s">
        <v>260</v>
      </c>
      <c r="U783" s="38">
        <v>1690</v>
      </c>
      <c r="V783" s="39">
        <v>491.07</v>
      </c>
      <c r="W783" s="77">
        <v>829908.3</v>
      </c>
      <c r="X783" s="77">
        <f t="shared" si="26"/>
        <v>929497.29600000009</v>
      </c>
      <c r="Y783" s="26"/>
      <c r="Z783" s="28">
        <v>2015</v>
      </c>
      <c r="AA783" s="100"/>
    </row>
    <row r="784" spans="1:27" ht="38.25" outlineLevel="2">
      <c r="A784" s="19" t="s">
        <v>2761</v>
      </c>
      <c r="B784" s="20" t="s">
        <v>26</v>
      </c>
      <c r="C784" s="26" t="s">
        <v>1140</v>
      </c>
      <c r="D784" s="34" t="s">
        <v>1141</v>
      </c>
      <c r="E784" s="34"/>
      <c r="F784" s="34" t="s">
        <v>1142</v>
      </c>
      <c r="G784" s="34"/>
      <c r="H784" s="20" t="s">
        <v>1143</v>
      </c>
      <c r="I784" s="20" t="s">
        <v>1144</v>
      </c>
      <c r="J784" s="26" t="s">
        <v>2683</v>
      </c>
      <c r="K784" s="26">
        <v>0</v>
      </c>
      <c r="L784" s="19">
        <v>230000000</v>
      </c>
      <c r="M784" s="22" t="s">
        <v>27</v>
      </c>
      <c r="N784" s="26" t="s">
        <v>48</v>
      </c>
      <c r="O784" s="35" t="s">
        <v>256</v>
      </c>
      <c r="P784" s="36" t="s">
        <v>257</v>
      </c>
      <c r="Q784" s="37" t="s">
        <v>289</v>
      </c>
      <c r="R784" s="20" t="s">
        <v>259</v>
      </c>
      <c r="S784" s="28">
        <v>796</v>
      </c>
      <c r="T784" s="30" t="s">
        <v>260</v>
      </c>
      <c r="U784" s="38">
        <v>239</v>
      </c>
      <c r="V784" s="39">
        <v>1463.39</v>
      </c>
      <c r="W784" s="77">
        <v>349750.21</v>
      </c>
      <c r="X784" s="77">
        <f t="shared" si="26"/>
        <v>391720.23520000005</v>
      </c>
      <c r="Y784" s="26"/>
      <c r="Z784" s="28">
        <v>2015</v>
      </c>
      <c r="AA784" s="100"/>
    </row>
    <row r="785" spans="1:27" ht="38.25" outlineLevel="2">
      <c r="A785" s="19" t="s">
        <v>2762</v>
      </c>
      <c r="B785" s="20" t="s">
        <v>26</v>
      </c>
      <c r="C785" s="26" t="s">
        <v>1146</v>
      </c>
      <c r="D785" s="34" t="s">
        <v>1147</v>
      </c>
      <c r="E785" s="34" t="s">
        <v>1148</v>
      </c>
      <c r="F785" s="34" t="s">
        <v>1149</v>
      </c>
      <c r="G785" s="34"/>
      <c r="H785" s="20" t="s">
        <v>1150</v>
      </c>
      <c r="I785" s="20" t="s">
        <v>1151</v>
      </c>
      <c r="J785" s="26" t="s">
        <v>2683</v>
      </c>
      <c r="K785" s="26">
        <v>0</v>
      </c>
      <c r="L785" s="19">
        <v>230000000</v>
      </c>
      <c r="M785" s="22" t="s">
        <v>27</v>
      </c>
      <c r="N785" s="26" t="s">
        <v>48</v>
      </c>
      <c r="O785" s="35" t="s">
        <v>256</v>
      </c>
      <c r="P785" s="36" t="s">
        <v>257</v>
      </c>
      <c r="Q785" s="37" t="s">
        <v>289</v>
      </c>
      <c r="R785" s="20" t="s">
        <v>259</v>
      </c>
      <c r="S785" s="28">
        <v>796</v>
      </c>
      <c r="T785" s="30" t="s">
        <v>260</v>
      </c>
      <c r="U785" s="38">
        <v>5</v>
      </c>
      <c r="V785" s="39">
        <v>1875</v>
      </c>
      <c r="W785" s="77">
        <v>9375</v>
      </c>
      <c r="X785" s="77">
        <f t="shared" si="26"/>
        <v>10500.000000000002</v>
      </c>
      <c r="Y785" s="26"/>
      <c r="Z785" s="28">
        <v>2015</v>
      </c>
      <c r="AA785" s="100"/>
    </row>
    <row r="786" spans="1:27" ht="38.25" outlineLevel="2">
      <c r="A786" s="19" t="s">
        <v>2763</v>
      </c>
      <c r="B786" s="20" t="s">
        <v>26</v>
      </c>
      <c r="C786" s="26" t="s">
        <v>1153</v>
      </c>
      <c r="D786" s="34" t="s">
        <v>1154</v>
      </c>
      <c r="E786" s="34"/>
      <c r="F786" s="34" t="s">
        <v>1155</v>
      </c>
      <c r="G786" s="34"/>
      <c r="H786" s="20" t="s">
        <v>1156</v>
      </c>
      <c r="I786" s="20" t="s">
        <v>1157</v>
      </c>
      <c r="J786" s="26" t="s">
        <v>2683</v>
      </c>
      <c r="K786" s="26">
        <v>0</v>
      </c>
      <c r="L786" s="19">
        <v>230000000</v>
      </c>
      <c r="M786" s="22" t="s">
        <v>27</v>
      </c>
      <c r="N786" s="26" t="s">
        <v>48</v>
      </c>
      <c r="O786" s="35" t="s">
        <v>256</v>
      </c>
      <c r="P786" s="36" t="s">
        <v>257</v>
      </c>
      <c r="Q786" s="37" t="s">
        <v>289</v>
      </c>
      <c r="R786" s="20" t="s">
        <v>259</v>
      </c>
      <c r="S786" s="28">
        <v>796</v>
      </c>
      <c r="T786" s="30" t="s">
        <v>260</v>
      </c>
      <c r="U786" s="38">
        <v>149</v>
      </c>
      <c r="V786" s="39">
        <v>9450</v>
      </c>
      <c r="W786" s="77">
        <v>1408050</v>
      </c>
      <c r="X786" s="77">
        <f t="shared" si="26"/>
        <v>1577016.0000000002</v>
      </c>
      <c r="Y786" s="26"/>
      <c r="Z786" s="28">
        <v>2015</v>
      </c>
      <c r="AA786" s="100"/>
    </row>
    <row r="787" spans="1:27" ht="38.25" outlineLevel="2">
      <c r="A787" s="19" t="s">
        <v>2764</v>
      </c>
      <c r="B787" s="20" t="s">
        <v>26</v>
      </c>
      <c r="C787" s="26" t="s">
        <v>1159</v>
      </c>
      <c r="D787" s="34" t="s">
        <v>1141</v>
      </c>
      <c r="E787" s="34" t="s">
        <v>1160</v>
      </c>
      <c r="F787" s="34" t="s">
        <v>1161</v>
      </c>
      <c r="G787" s="34"/>
      <c r="H787" s="20" t="s">
        <v>1162</v>
      </c>
      <c r="I787" s="20" t="s">
        <v>1163</v>
      </c>
      <c r="J787" s="26" t="s">
        <v>2683</v>
      </c>
      <c r="K787" s="26">
        <v>0</v>
      </c>
      <c r="L787" s="19">
        <v>230000000</v>
      </c>
      <c r="M787" s="22" t="s">
        <v>27</v>
      </c>
      <c r="N787" s="26" t="s">
        <v>48</v>
      </c>
      <c r="O787" s="35" t="s">
        <v>256</v>
      </c>
      <c r="P787" s="36" t="s">
        <v>257</v>
      </c>
      <c r="Q787" s="37" t="s">
        <v>289</v>
      </c>
      <c r="R787" s="20" t="s">
        <v>259</v>
      </c>
      <c r="S787" s="28">
        <v>796</v>
      </c>
      <c r="T787" s="30" t="s">
        <v>260</v>
      </c>
      <c r="U787" s="38">
        <v>6288</v>
      </c>
      <c r="V787" s="39">
        <v>698</v>
      </c>
      <c r="W787" s="77">
        <v>4389024</v>
      </c>
      <c r="X787" s="77">
        <f t="shared" si="26"/>
        <v>4915706.8800000008</v>
      </c>
      <c r="Y787" s="26"/>
      <c r="Z787" s="28">
        <v>2015</v>
      </c>
      <c r="AA787" s="100"/>
    </row>
    <row r="788" spans="1:27" ht="38.25" outlineLevel="2">
      <c r="A788" s="19" t="s">
        <v>2765</v>
      </c>
      <c r="B788" s="20" t="s">
        <v>26</v>
      </c>
      <c r="C788" s="26" t="s">
        <v>1153</v>
      </c>
      <c r="D788" s="34" t="s">
        <v>1154</v>
      </c>
      <c r="E788" s="34"/>
      <c r="F788" s="34" t="s">
        <v>1155</v>
      </c>
      <c r="G788" s="34"/>
      <c r="H788" s="20" t="s">
        <v>1165</v>
      </c>
      <c r="I788" s="20" t="s">
        <v>1166</v>
      </c>
      <c r="J788" s="26" t="s">
        <v>2683</v>
      </c>
      <c r="K788" s="26">
        <v>0</v>
      </c>
      <c r="L788" s="19">
        <v>230000000</v>
      </c>
      <c r="M788" s="22" t="s">
        <v>27</v>
      </c>
      <c r="N788" s="26" t="s">
        <v>48</v>
      </c>
      <c r="O788" s="35" t="s">
        <v>256</v>
      </c>
      <c r="P788" s="36" t="s">
        <v>257</v>
      </c>
      <c r="Q788" s="37" t="s">
        <v>289</v>
      </c>
      <c r="R788" s="20" t="s">
        <v>259</v>
      </c>
      <c r="S788" s="28">
        <v>796</v>
      </c>
      <c r="T788" s="30" t="s">
        <v>260</v>
      </c>
      <c r="U788" s="38">
        <v>16</v>
      </c>
      <c r="V788" s="39">
        <v>2232.14</v>
      </c>
      <c r="W788" s="77">
        <v>35714.239999999998</v>
      </c>
      <c r="X788" s="77">
        <f t="shared" si="26"/>
        <v>39999.948799999998</v>
      </c>
      <c r="Y788" s="26"/>
      <c r="Z788" s="28">
        <v>2015</v>
      </c>
      <c r="AA788" s="100"/>
    </row>
    <row r="789" spans="1:27" ht="38.25" outlineLevel="2">
      <c r="A789" s="19" t="s">
        <v>2766</v>
      </c>
      <c r="B789" s="20" t="s">
        <v>26</v>
      </c>
      <c r="C789" s="26" t="s">
        <v>1168</v>
      </c>
      <c r="D789" s="34" t="s">
        <v>1169</v>
      </c>
      <c r="E789" s="34"/>
      <c r="F789" s="34" t="s">
        <v>1170</v>
      </c>
      <c r="G789" s="34"/>
      <c r="H789" s="20" t="s">
        <v>1171</v>
      </c>
      <c r="I789" s="20" t="s">
        <v>1172</v>
      </c>
      <c r="J789" s="26" t="s">
        <v>2683</v>
      </c>
      <c r="K789" s="26">
        <v>0</v>
      </c>
      <c r="L789" s="19">
        <v>230000000</v>
      </c>
      <c r="M789" s="22" t="s">
        <v>27</v>
      </c>
      <c r="N789" s="26" t="s">
        <v>48</v>
      </c>
      <c r="O789" s="35" t="s">
        <v>256</v>
      </c>
      <c r="P789" s="36" t="s">
        <v>257</v>
      </c>
      <c r="Q789" s="37" t="s">
        <v>289</v>
      </c>
      <c r="R789" s="20" t="s">
        <v>259</v>
      </c>
      <c r="S789" s="28">
        <v>796</v>
      </c>
      <c r="T789" s="30" t="s">
        <v>260</v>
      </c>
      <c r="U789" s="38">
        <v>6328</v>
      </c>
      <c r="V789" s="39">
        <v>89.28</v>
      </c>
      <c r="W789" s="77">
        <v>564963.83999999997</v>
      </c>
      <c r="X789" s="77">
        <f t="shared" si="26"/>
        <v>632759.50080000004</v>
      </c>
      <c r="Y789" s="26"/>
      <c r="Z789" s="28">
        <v>2015</v>
      </c>
      <c r="AA789" s="100"/>
    </row>
    <row r="790" spans="1:27" ht="38.25" outlineLevel="2">
      <c r="A790" s="19" t="s">
        <v>2767</v>
      </c>
      <c r="B790" s="20" t="s">
        <v>26</v>
      </c>
      <c r="C790" s="26" t="s">
        <v>1174</v>
      </c>
      <c r="D790" s="34" t="s">
        <v>1175</v>
      </c>
      <c r="E790" s="34"/>
      <c r="F790" s="34" t="s">
        <v>1176</v>
      </c>
      <c r="G790" s="34"/>
      <c r="H790" s="20" t="s">
        <v>1177</v>
      </c>
      <c r="I790" s="20" t="s">
        <v>1178</v>
      </c>
      <c r="J790" s="26" t="s">
        <v>2683</v>
      </c>
      <c r="K790" s="26">
        <v>0</v>
      </c>
      <c r="L790" s="19">
        <v>230000000</v>
      </c>
      <c r="M790" s="22" t="s">
        <v>27</v>
      </c>
      <c r="N790" s="26" t="s">
        <v>48</v>
      </c>
      <c r="O790" s="35" t="s">
        <v>256</v>
      </c>
      <c r="P790" s="36" t="s">
        <v>257</v>
      </c>
      <c r="Q790" s="37" t="s">
        <v>289</v>
      </c>
      <c r="R790" s="20" t="s">
        <v>259</v>
      </c>
      <c r="S790" s="28">
        <v>796</v>
      </c>
      <c r="T790" s="30" t="s">
        <v>260</v>
      </c>
      <c r="U790" s="38">
        <v>34</v>
      </c>
      <c r="V790" s="39">
        <v>5415</v>
      </c>
      <c r="W790" s="77">
        <v>184110</v>
      </c>
      <c r="X790" s="77">
        <f t="shared" si="26"/>
        <v>206203.2</v>
      </c>
      <c r="Y790" s="26"/>
      <c r="Z790" s="28">
        <v>2015</v>
      </c>
      <c r="AA790" s="100"/>
    </row>
    <row r="791" spans="1:27" ht="38.25" outlineLevel="2">
      <c r="A791" s="19" t="s">
        <v>2768</v>
      </c>
      <c r="B791" s="20" t="s">
        <v>26</v>
      </c>
      <c r="C791" s="26" t="s">
        <v>1180</v>
      </c>
      <c r="D791" s="34" t="s">
        <v>1181</v>
      </c>
      <c r="E791" s="34" t="s">
        <v>1182</v>
      </c>
      <c r="F791" s="34" t="s">
        <v>1183</v>
      </c>
      <c r="G791" s="34"/>
      <c r="H791" s="20" t="s">
        <v>1184</v>
      </c>
      <c r="I791" s="20" t="s">
        <v>1185</v>
      </c>
      <c r="J791" s="26" t="s">
        <v>2683</v>
      </c>
      <c r="K791" s="26">
        <v>0</v>
      </c>
      <c r="L791" s="19">
        <v>230000000</v>
      </c>
      <c r="M791" s="22" t="s">
        <v>27</v>
      </c>
      <c r="N791" s="26" t="s">
        <v>48</v>
      </c>
      <c r="O791" s="35" t="s">
        <v>256</v>
      </c>
      <c r="P791" s="36" t="s">
        <v>257</v>
      </c>
      <c r="Q791" s="37" t="s">
        <v>289</v>
      </c>
      <c r="R791" s="20" t="s">
        <v>259</v>
      </c>
      <c r="S791" s="28">
        <v>796</v>
      </c>
      <c r="T791" s="30" t="s">
        <v>260</v>
      </c>
      <c r="U791" s="38">
        <v>35</v>
      </c>
      <c r="V791" s="39">
        <v>5586.33</v>
      </c>
      <c r="W791" s="77">
        <v>195521.55</v>
      </c>
      <c r="X791" s="77">
        <f t="shared" si="26"/>
        <v>218984.136</v>
      </c>
      <c r="Y791" s="26"/>
      <c r="Z791" s="28">
        <v>2015</v>
      </c>
      <c r="AA791" s="100"/>
    </row>
    <row r="792" spans="1:27" ht="51" outlineLevel="2">
      <c r="A792" s="19" t="s">
        <v>2769</v>
      </c>
      <c r="B792" s="20" t="s">
        <v>26</v>
      </c>
      <c r="C792" s="26" t="s">
        <v>1187</v>
      </c>
      <c r="D792" s="34" t="s">
        <v>1188</v>
      </c>
      <c r="E792" s="34"/>
      <c r="F792" s="34" t="s">
        <v>1189</v>
      </c>
      <c r="G792" s="34"/>
      <c r="H792" s="20" t="s">
        <v>1190</v>
      </c>
      <c r="I792" s="20" t="s">
        <v>1191</v>
      </c>
      <c r="J792" s="26" t="s">
        <v>2683</v>
      </c>
      <c r="K792" s="26">
        <v>0</v>
      </c>
      <c r="L792" s="19">
        <v>230000000</v>
      </c>
      <c r="M792" s="22" t="s">
        <v>27</v>
      </c>
      <c r="N792" s="26" t="s">
        <v>48</v>
      </c>
      <c r="O792" s="35" t="s">
        <v>256</v>
      </c>
      <c r="P792" s="36" t="s">
        <v>257</v>
      </c>
      <c r="Q792" s="37" t="s">
        <v>289</v>
      </c>
      <c r="R792" s="20" t="s">
        <v>259</v>
      </c>
      <c r="S792" s="28">
        <v>796</v>
      </c>
      <c r="T792" s="30" t="s">
        <v>260</v>
      </c>
      <c r="U792" s="38">
        <v>5</v>
      </c>
      <c r="V792" s="39">
        <v>2000</v>
      </c>
      <c r="W792" s="77">
        <v>10000</v>
      </c>
      <c r="X792" s="77">
        <f t="shared" si="26"/>
        <v>11200.000000000002</v>
      </c>
      <c r="Y792" s="26"/>
      <c r="Z792" s="28">
        <v>2015</v>
      </c>
      <c r="AA792" s="100"/>
    </row>
    <row r="793" spans="1:27" ht="76.5" outlineLevel="2">
      <c r="A793" s="19" t="s">
        <v>2770</v>
      </c>
      <c r="B793" s="20" t="s">
        <v>26</v>
      </c>
      <c r="C793" s="26" t="s">
        <v>1193</v>
      </c>
      <c r="D793" s="34" t="s">
        <v>1194</v>
      </c>
      <c r="E793" s="34" t="s">
        <v>1010</v>
      </c>
      <c r="F793" s="34" t="s">
        <v>1195</v>
      </c>
      <c r="G793" s="34" t="s">
        <v>1196</v>
      </c>
      <c r="H793" s="20" t="s">
        <v>1197</v>
      </c>
      <c r="I793" s="20" t="s">
        <v>1198</v>
      </c>
      <c r="J793" s="26" t="s">
        <v>2683</v>
      </c>
      <c r="K793" s="26">
        <v>0</v>
      </c>
      <c r="L793" s="19">
        <v>230000000</v>
      </c>
      <c r="M793" s="22" t="s">
        <v>27</v>
      </c>
      <c r="N793" s="26" t="s">
        <v>48</v>
      </c>
      <c r="O793" s="35" t="s">
        <v>256</v>
      </c>
      <c r="P793" s="36" t="s">
        <v>257</v>
      </c>
      <c r="Q793" s="37" t="s">
        <v>289</v>
      </c>
      <c r="R793" s="20" t="s">
        <v>259</v>
      </c>
      <c r="S793" s="28">
        <v>796</v>
      </c>
      <c r="T793" s="30" t="s">
        <v>426</v>
      </c>
      <c r="U793" s="38">
        <v>215</v>
      </c>
      <c r="V793" s="39">
        <v>18024</v>
      </c>
      <c r="W793" s="77">
        <v>3875160</v>
      </c>
      <c r="X793" s="77">
        <f t="shared" si="26"/>
        <v>4340179.2</v>
      </c>
      <c r="Y793" s="26"/>
      <c r="Z793" s="28">
        <v>2015</v>
      </c>
      <c r="AA793" s="100"/>
    </row>
    <row r="794" spans="1:27" ht="76.5" outlineLevel="2">
      <c r="A794" s="19" t="s">
        <v>2771</v>
      </c>
      <c r="B794" s="20" t="s">
        <v>26</v>
      </c>
      <c r="C794" s="26" t="s">
        <v>1200</v>
      </c>
      <c r="D794" s="34" t="s">
        <v>1201</v>
      </c>
      <c r="E794" s="34" t="s">
        <v>1202</v>
      </c>
      <c r="F794" s="34" t="s">
        <v>1203</v>
      </c>
      <c r="G794" s="34" t="s">
        <v>1204</v>
      </c>
      <c r="H794" s="20" t="s">
        <v>1205</v>
      </c>
      <c r="I794" s="20" t="s">
        <v>1206</v>
      </c>
      <c r="J794" s="26" t="s">
        <v>2683</v>
      </c>
      <c r="K794" s="26">
        <v>0</v>
      </c>
      <c r="L794" s="19">
        <v>230000000</v>
      </c>
      <c r="M794" s="22" t="s">
        <v>27</v>
      </c>
      <c r="N794" s="26" t="s">
        <v>48</v>
      </c>
      <c r="O794" s="35" t="s">
        <v>256</v>
      </c>
      <c r="P794" s="36" t="s">
        <v>257</v>
      </c>
      <c r="Q794" s="37" t="s">
        <v>289</v>
      </c>
      <c r="R794" s="20" t="s">
        <v>259</v>
      </c>
      <c r="S794" s="28">
        <v>796</v>
      </c>
      <c r="T794" s="30" t="s">
        <v>260</v>
      </c>
      <c r="U794" s="38">
        <v>1462</v>
      </c>
      <c r="V794" s="39">
        <v>1490.17</v>
      </c>
      <c r="W794" s="77">
        <v>2178628.54</v>
      </c>
      <c r="X794" s="77">
        <f t="shared" si="26"/>
        <v>2440063.9648000002</v>
      </c>
      <c r="Y794" s="26"/>
      <c r="Z794" s="28">
        <v>2015</v>
      </c>
      <c r="AA794" s="100"/>
    </row>
    <row r="795" spans="1:27" ht="38.25" outlineLevel="2">
      <c r="A795" s="19" t="s">
        <v>2772</v>
      </c>
      <c r="B795" s="20" t="s">
        <v>26</v>
      </c>
      <c r="C795" s="26" t="s">
        <v>1208</v>
      </c>
      <c r="D795" s="34" t="s">
        <v>1209</v>
      </c>
      <c r="E795" s="34" t="s">
        <v>1210</v>
      </c>
      <c r="F795" s="34" t="s">
        <v>1211</v>
      </c>
      <c r="G795" s="34" t="s">
        <v>1212</v>
      </c>
      <c r="H795" s="20" t="s">
        <v>1213</v>
      </c>
      <c r="I795" s="20" t="s">
        <v>1214</v>
      </c>
      <c r="J795" s="26" t="s">
        <v>2683</v>
      </c>
      <c r="K795" s="26">
        <v>0</v>
      </c>
      <c r="L795" s="19">
        <v>230000000</v>
      </c>
      <c r="M795" s="22" t="s">
        <v>27</v>
      </c>
      <c r="N795" s="26" t="s">
        <v>48</v>
      </c>
      <c r="O795" s="35" t="s">
        <v>256</v>
      </c>
      <c r="P795" s="36" t="s">
        <v>257</v>
      </c>
      <c r="Q795" s="37" t="s">
        <v>289</v>
      </c>
      <c r="R795" s="20" t="s">
        <v>259</v>
      </c>
      <c r="S795" s="28">
        <v>796</v>
      </c>
      <c r="T795" s="30" t="s">
        <v>260</v>
      </c>
      <c r="U795" s="38">
        <v>704</v>
      </c>
      <c r="V795" s="39">
        <v>1614.28</v>
      </c>
      <c r="W795" s="77">
        <v>1136453.1199999999</v>
      </c>
      <c r="X795" s="77">
        <f t="shared" si="26"/>
        <v>1272827.4944</v>
      </c>
      <c r="Y795" s="26"/>
      <c r="Z795" s="28">
        <v>2015</v>
      </c>
      <c r="AA795" s="100"/>
    </row>
    <row r="796" spans="1:27" ht="38.25" outlineLevel="2">
      <c r="A796" s="19" t="s">
        <v>2773</v>
      </c>
      <c r="B796" s="20" t="s">
        <v>26</v>
      </c>
      <c r="C796" s="26" t="s">
        <v>1216</v>
      </c>
      <c r="D796" s="34" t="s">
        <v>1217</v>
      </c>
      <c r="E796" s="34" t="s">
        <v>1218</v>
      </c>
      <c r="F796" s="34" t="s">
        <v>1219</v>
      </c>
      <c r="G796" s="34" t="s">
        <v>1220</v>
      </c>
      <c r="H796" s="20" t="s">
        <v>1221</v>
      </c>
      <c r="I796" s="20" t="s">
        <v>1222</v>
      </c>
      <c r="J796" s="26" t="s">
        <v>2683</v>
      </c>
      <c r="K796" s="26">
        <v>0</v>
      </c>
      <c r="L796" s="19">
        <v>230000000</v>
      </c>
      <c r="M796" s="22" t="s">
        <v>27</v>
      </c>
      <c r="N796" s="26" t="s">
        <v>48</v>
      </c>
      <c r="O796" s="35" t="s">
        <v>256</v>
      </c>
      <c r="P796" s="36" t="s">
        <v>257</v>
      </c>
      <c r="Q796" s="37" t="s">
        <v>289</v>
      </c>
      <c r="R796" s="20" t="s">
        <v>259</v>
      </c>
      <c r="S796" s="28">
        <v>796</v>
      </c>
      <c r="T796" s="30" t="s">
        <v>260</v>
      </c>
      <c r="U796" s="38">
        <v>47</v>
      </c>
      <c r="V796" s="39">
        <v>7451.78</v>
      </c>
      <c r="W796" s="77">
        <v>350233.66</v>
      </c>
      <c r="X796" s="77">
        <f t="shared" si="26"/>
        <v>392261.69920000003</v>
      </c>
      <c r="Y796" s="26"/>
      <c r="Z796" s="28">
        <v>2015</v>
      </c>
      <c r="AA796" s="100"/>
    </row>
    <row r="797" spans="1:27" ht="38.25" outlineLevel="2">
      <c r="A797" s="19" t="s">
        <v>2774</v>
      </c>
      <c r="B797" s="20" t="s">
        <v>26</v>
      </c>
      <c r="C797" s="26" t="s">
        <v>1224</v>
      </c>
      <c r="D797" s="34" t="s">
        <v>1225</v>
      </c>
      <c r="E797" s="34"/>
      <c r="F797" s="34" t="s">
        <v>1226</v>
      </c>
      <c r="G797" s="34"/>
      <c r="H797" s="20" t="s">
        <v>1227</v>
      </c>
      <c r="I797" s="20" t="s">
        <v>1228</v>
      </c>
      <c r="J797" s="26" t="s">
        <v>293</v>
      </c>
      <c r="K797" s="26">
        <v>0</v>
      </c>
      <c r="L797" s="19">
        <v>230000000</v>
      </c>
      <c r="M797" s="22" t="s">
        <v>27</v>
      </c>
      <c r="N797" s="26" t="s">
        <v>48</v>
      </c>
      <c r="O797" s="35" t="s">
        <v>256</v>
      </c>
      <c r="P797" s="36" t="s">
        <v>257</v>
      </c>
      <c r="Q797" s="37" t="s">
        <v>289</v>
      </c>
      <c r="R797" s="20" t="s">
        <v>259</v>
      </c>
      <c r="S797" s="28">
        <v>796</v>
      </c>
      <c r="T797" s="30" t="s">
        <v>260</v>
      </c>
      <c r="U797" s="38">
        <v>8700</v>
      </c>
      <c r="V797" s="39">
        <v>990</v>
      </c>
      <c r="W797" s="77">
        <v>8613000</v>
      </c>
      <c r="X797" s="77">
        <f t="shared" si="26"/>
        <v>9646560</v>
      </c>
      <c r="Y797" s="26"/>
      <c r="Z797" s="28">
        <v>2015</v>
      </c>
      <c r="AA797" s="100"/>
    </row>
    <row r="798" spans="1:27" ht="38.25" outlineLevel="2">
      <c r="A798" s="19" t="s">
        <v>2775</v>
      </c>
      <c r="B798" s="20" t="s">
        <v>26</v>
      </c>
      <c r="C798" s="26" t="s">
        <v>1230</v>
      </c>
      <c r="D798" s="34" t="s">
        <v>1231</v>
      </c>
      <c r="E798" s="34" t="s">
        <v>1232</v>
      </c>
      <c r="F798" s="34" t="s">
        <v>1233</v>
      </c>
      <c r="G798" s="34"/>
      <c r="H798" s="20" t="s">
        <v>1234</v>
      </c>
      <c r="I798" s="20" t="s">
        <v>1235</v>
      </c>
      <c r="J798" s="26" t="s">
        <v>2683</v>
      </c>
      <c r="K798" s="26">
        <v>0</v>
      </c>
      <c r="L798" s="19">
        <v>230000000</v>
      </c>
      <c r="M798" s="22" t="s">
        <v>27</v>
      </c>
      <c r="N798" s="26" t="s">
        <v>48</v>
      </c>
      <c r="O798" s="35" t="s">
        <v>256</v>
      </c>
      <c r="P798" s="36" t="s">
        <v>257</v>
      </c>
      <c r="Q798" s="37" t="s">
        <v>289</v>
      </c>
      <c r="R798" s="20" t="s">
        <v>259</v>
      </c>
      <c r="S798" s="28">
        <v>796</v>
      </c>
      <c r="T798" s="30" t="s">
        <v>260</v>
      </c>
      <c r="U798" s="38">
        <v>7000</v>
      </c>
      <c r="V798" s="39">
        <v>178.57</v>
      </c>
      <c r="W798" s="77">
        <v>1249990</v>
      </c>
      <c r="X798" s="77">
        <f t="shared" si="26"/>
        <v>1399988.8</v>
      </c>
      <c r="Y798" s="26"/>
      <c r="Z798" s="28">
        <v>2015</v>
      </c>
      <c r="AA798" s="100"/>
    </row>
    <row r="799" spans="1:27" ht="38.25" outlineLevel="2">
      <c r="A799" s="19" t="s">
        <v>2776</v>
      </c>
      <c r="B799" s="20" t="s">
        <v>26</v>
      </c>
      <c r="C799" s="26" t="s">
        <v>1237</v>
      </c>
      <c r="D799" s="34" t="s">
        <v>1238</v>
      </c>
      <c r="E799" s="34" t="s">
        <v>1239</v>
      </c>
      <c r="F799" s="34" t="s">
        <v>1238</v>
      </c>
      <c r="G799" s="34"/>
      <c r="H799" s="20" t="s">
        <v>1240</v>
      </c>
      <c r="I799" s="20" t="s">
        <v>1241</v>
      </c>
      <c r="J799" s="26" t="s">
        <v>2683</v>
      </c>
      <c r="K799" s="26">
        <v>45</v>
      </c>
      <c r="L799" s="19">
        <v>230000000</v>
      </c>
      <c r="M799" s="22" t="s">
        <v>27</v>
      </c>
      <c r="N799" s="26" t="s">
        <v>48</v>
      </c>
      <c r="O799" s="35" t="s">
        <v>256</v>
      </c>
      <c r="P799" s="36" t="s">
        <v>257</v>
      </c>
      <c r="Q799" s="37" t="s">
        <v>1242</v>
      </c>
      <c r="R799" s="20" t="s">
        <v>290</v>
      </c>
      <c r="S799" s="28">
        <v>796</v>
      </c>
      <c r="T799" s="30" t="s">
        <v>260</v>
      </c>
      <c r="U799" s="38">
        <v>23</v>
      </c>
      <c r="V799" s="39">
        <v>5254.46</v>
      </c>
      <c r="W799" s="77">
        <v>120852.58</v>
      </c>
      <c r="X799" s="77">
        <f t="shared" si="26"/>
        <v>135354.88960000002</v>
      </c>
      <c r="Y799" s="26" t="s">
        <v>293</v>
      </c>
      <c r="Z799" s="28">
        <v>2015</v>
      </c>
      <c r="AA799" s="100"/>
    </row>
    <row r="800" spans="1:27" ht="38.25" outlineLevel="2">
      <c r="A800" s="19" t="s">
        <v>2777</v>
      </c>
      <c r="B800" s="20" t="s">
        <v>26</v>
      </c>
      <c r="C800" s="26" t="s">
        <v>1237</v>
      </c>
      <c r="D800" s="34" t="s">
        <v>1238</v>
      </c>
      <c r="E800" s="34" t="s">
        <v>1239</v>
      </c>
      <c r="F800" s="34" t="s">
        <v>1238</v>
      </c>
      <c r="G800" s="34"/>
      <c r="H800" s="20" t="s">
        <v>1245</v>
      </c>
      <c r="I800" s="20" t="s">
        <v>1246</v>
      </c>
      <c r="J800" s="26" t="s">
        <v>2683</v>
      </c>
      <c r="K800" s="26">
        <v>45</v>
      </c>
      <c r="L800" s="19">
        <v>230000000</v>
      </c>
      <c r="M800" s="22" t="s">
        <v>27</v>
      </c>
      <c r="N800" s="26" t="s">
        <v>48</v>
      </c>
      <c r="O800" s="35" t="s">
        <v>256</v>
      </c>
      <c r="P800" s="36" t="s">
        <v>257</v>
      </c>
      <c r="Q800" s="37" t="s">
        <v>1242</v>
      </c>
      <c r="R800" s="20" t="s">
        <v>290</v>
      </c>
      <c r="S800" s="28">
        <v>796</v>
      </c>
      <c r="T800" s="30" t="s">
        <v>260</v>
      </c>
      <c r="U800" s="38">
        <v>23</v>
      </c>
      <c r="V800" s="39">
        <v>5254.46</v>
      </c>
      <c r="W800" s="77">
        <v>120852.58</v>
      </c>
      <c r="X800" s="77">
        <f t="shared" si="26"/>
        <v>135354.88960000002</v>
      </c>
      <c r="Y800" s="26" t="s">
        <v>293</v>
      </c>
      <c r="Z800" s="28">
        <v>2015</v>
      </c>
      <c r="AA800" s="100"/>
    </row>
    <row r="801" spans="1:27" ht="38.25" outlineLevel="2">
      <c r="A801" s="19" t="s">
        <v>2778</v>
      </c>
      <c r="B801" s="20" t="s">
        <v>26</v>
      </c>
      <c r="C801" s="26" t="s">
        <v>1237</v>
      </c>
      <c r="D801" s="34" t="s">
        <v>1238</v>
      </c>
      <c r="E801" s="34" t="s">
        <v>1239</v>
      </c>
      <c r="F801" s="34" t="s">
        <v>1238</v>
      </c>
      <c r="G801" s="34"/>
      <c r="H801" s="20" t="s">
        <v>1248</v>
      </c>
      <c r="I801" s="20" t="s">
        <v>1249</v>
      </c>
      <c r="J801" s="26" t="s">
        <v>2683</v>
      </c>
      <c r="K801" s="26">
        <v>45</v>
      </c>
      <c r="L801" s="19">
        <v>230000000</v>
      </c>
      <c r="M801" s="22" t="s">
        <v>27</v>
      </c>
      <c r="N801" s="26" t="s">
        <v>48</v>
      </c>
      <c r="O801" s="35" t="s">
        <v>256</v>
      </c>
      <c r="P801" s="36" t="s">
        <v>257</v>
      </c>
      <c r="Q801" s="37" t="s">
        <v>1242</v>
      </c>
      <c r="R801" s="20" t="s">
        <v>290</v>
      </c>
      <c r="S801" s="28">
        <v>796</v>
      </c>
      <c r="T801" s="30" t="s">
        <v>260</v>
      </c>
      <c r="U801" s="38">
        <v>19</v>
      </c>
      <c r="V801" s="39">
        <v>5254.46</v>
      </c>
      <c r="W801" s="77">
        <v>99834.74</v>
      </c>
      <c r="X801" s="77">
        <f t="shared" si="26"/>
        <v>111814.90880000002</v>
      </c>
      <c r="Y801" s="26" t="s">
        <v>293</v>
      </c>
      <c r="Z801" s="28">
        <v>2015</v>
      </c>
      <c r="AA801" s="100"/>
    </row>
    <row r="802" spans="1:27" ht="38.25" outlineLevel="2">
      <c r="A802" s="19" t="s">
        <v>2779</v>
      </c>
      <c r="B802" s="20" t="s">
        <v>26</v>
      </c>
      <c r="C802" s="26" t="s">
        <v>1237</v>
      </c>
      <c r="D802" s="34" t="s">
        <v>1238</v>
      </c>
      <c r="E802" s="34" t="s">
        <v>1239</v>
      </c>
      <c r="F802" s="34" t="s">
        <v>1238</v>
      </c>
      <c r="G802" s="34"/>
      <c r="H802" s="20" t="s">
        <v>1251</v>
      </c>
      <c r="I802" s="20" t="s">
        <v>1252</v>
      </c>
      <c r="J802" s="26" t="s">
        <v>2683</v>
      </c>
      <c r="K802" s="26">
        <v>45</v>
      </c>
      <c r="L802" s="19">
        <v>230000000</v>
      </c>
      <c r="M802" s="22" t="s">
        <v>27</v>
      </c>
      <c r="N802" s="26" t="s">
        <v>48</v>
      </c>
      <c r="O802" s="35" t="s">
        <v>256</v>
      </c>
      <c r="P802" s="36" t="s">
        <v>257</v>
      </c>
      <c r="Q802" s="37" t="s">
        <v>1242</v>
      </c>
      <c r="R802" s="20" t="s">
        <v>290</v>
      </c>
      <c r="S802" s="28">
        <v>796</v>
      </c>
      <c r="T802" s="30" t="s">
        <v>260</v>
      </c>
      <c r="U802" s="38">
        <v>13</v>
      </c>
      <c r="V802" s="39">
        <v>5254.46</v>
      </c>
      <c r="W802" s="77">
        <v>68307.98</v>
      </c>
      <c r="X802" s="77">
        <f t="shared" si="26"/>
        <v>76504.937600000005</v>
      </c>
      <c r="Y802" s="26" t="s">
        <v>293</v>
      </c>
      <c r="Z802" s="28">
        <v>2015</v>
      </c>
      <c r="AA802" s="100"/>
    </row>
    <row r="803" spans="1:27" ht="38.25" outlineLevel="2">
      <c r="A803" s="19" t="s">
        <v>2780</v>
      </c>
      <c r="B803" s="20" t="s">
        <v>26</v>
      </c>
      <c r="C803" s="26" t="s">
        <v>1237</v>
      </c>
      <c r="D803" s="34" t="s">
        <v>1238</v>
      </c>
      <c r="E803" s="34" t="s">
        <v>1239</v>
      </c>
      <c r="F803" s="34" t="s">
        <v>1238</v>
      </c>
      <c r="G803" s="34"/>
      <c r="H803" s="20" t="s">
        <v>1254</v>
      </c>
      <c r="I803" s="20" t="s">
        <v>1255</v>
      </c>
      <c r="J803" s="26" t="s">
        <v>2683</v>
      </c>
      <c r="K803" s="26">
        <v>45</v>
      </c>
      <c r="L803" s="19">
        <v>230000000</v>
      </c>
      <c r="M803" s="22" t="s">
        <v>27</v>
      </c>
      <c r="N803" s="26" t="s">
        <v>48</v>
      </c>
      <c r="O803" s="35" t="s">
        <v>256</v>
      </c>
      <c r="P803" s="36" t="s">
        <v>257</v>
      </c>
      <c r="Q803" s="37" t="s">
        <v>1242</v>
      </c>
      <c r="R803" s="20" t="s">
        <v>290</v>
      </c>
      <c r="S803" s="28">
        <v>796</v>
      </c>
      <c r="T803" s="30" t="s">
        <v>260</v>
      </c>
      <c r="U803" s="38">
        <v>16</v>
      </c>
      <c r="V803" s="39">
        <v>5254.46</v>
      </c>
      <c r="W803" s="77">
        <v>84071.360000000001</v>
      </c>
      <c r="X803" s="77">
        <f t="shared" si="26"/>
        <v>94159.923200000005</v>
      </c>
      <c r="Y803" s="26" t="s">
        <v>293</v>
      </c>
      <c r="Z803" s="28">
        <v>2015</v>
      </c>
      <c r="AA803" s="100"/>
    </row>
    <row r="804" spans="1:27" ht="38.25" outlineLevel="2">
      <c r="A804" s="19" t="s">
        <v>2781</v>
      </c>
      <c r="B804" s="20" t="s">
        <v>26</v>
      </c>
      <c r="C804" s="26" t="s">
        <v>1237</v>
      </c>
      <c r="D804" s="34" t="s">
        <v>1238</v>
      </c>
      <c r="E804" s="34" t="s">
        <v>1239</v>
      </c>
      <c r="F804" s="34" t="s">
        <v>1238</v>
      </c>
      <c r="G804" s="34"/>
      <c r="H804" s="20" t="s">
        <v>1257</v>
      </c>
      <c r="I804" s="20" t="s">
        <v>1257</v>
      </c>
      <c r="J804" s="26" t="s">
        <v>2683</v>
      </c>
      <c r="K804" s="26">
        <v>45</v>
      </c>
      <c r="L804" s="19">
        <v>230000000</v>
      </c>
      <c r="M804" s="22" t="s">
        <v>27</v>
      </c>
      <c r="N804" s="26" t="s">
        <v>48</v>
      </c>
      <c r="O804" s="35" t="s">
        <v>256</v>
      </c>
      <c r="P804" s="36" t="s">
        <v>257</v>
      </c>
      <c r="Q804" s="37" t="s">
        <v>1242</v>
      </c>
      <c r="R804" s="20" t="s">
        <v>290</v>
      </c>
      <c r="S804" s="28">
        <v>796</v>
      </c>
      <c r="T804" s="30" t="s">
        <v>260</v>
      </c>
      <c r="U804" s="38">
        <v>8</v>
      </c>
      <c r="V804" s="39">
        <v>2675</v>
      </c>
      <c r="W804" s="77">
        <v>21400</v>
      </c>
      <c r="X804" s="77">
        <f t="shared" si="26"/>
        <v>23968.000000000004</v>
      </c>
      <c r="Y804" s="26" t="s">
        <v>293</v>
      </c>
      <c r="Z804" s="28">
        <v>2015</v>
      </c>
      <c r="AA804" s="100"/>
    </row>
    <row r="805" spans="1:27" ht="38.25" outlineLevel="2">
      <c r="A805" s="19" t="s">
        <v>2782</v>
      </c>
      <c r="B805" s="20" t="s">
        <v>26</v>
      </c>
      <c r="C805" s="26" t="s">
        <v>1237</v>
      </c>
      <c r="D805" s="34" t="s">
        <v>1238</v>
      </c>
      <c r="E805" s="34" t="s">
        <v>1239</v>
      </c>
      <c r="F805" s="34" t="s">
        <v>1238</v>
      </c>
      <c r="G805" s="34"/>
      <c r="H805" s="20" t="s">
        <v>1259</v>
      </c>
      <c r="I805" s="20" t="s">
        <v>1260</v>
      </c>
      <c r="J805" s="26" t="s">
        <v>2683</v>
      </c>
      <c r="K805" s="26">
        <v>45</v>
      </c>
      <c r="L805" s="19">
        <v>230000000</v>
      </c>
      <c r="M805" s="22" t="s">
        <v>27</v>
      </c>
      <c r="N805" s="26" t="s">
        <v>48</v>
      </c>
      <c r="O805" s="35" t="s">
        <v>256</v>
      </c>
      <c r="P805" s="36" t="s">
        <v>257</v>
      </c>
      <c r="Q805" s="37" t="s">
        <v>1242</v>
      </c>
      <c r="R805" s="20" t="s">
        <v>290</v>
      </c>
      <c r="S805" s="28">
        <v>796</v>
      </c>
      <c r="T805" s="30" t="s">
        <v>260</v>
      </c>
      <c r="U805" s="38">
        <v>8</v>
      </c>
      <c r="V805" s="39">
        <v>2675</v>
      </c>
      <c r="W805" s="77">
        <v>21400</v>
      </c>
      <c r="X805" s="77">
        <f t="shared" si="26"/>
        <v>23968.000000000004</v>
      </c>
      <c r="Y805" s="26" t="s">
        <v>293</v>
      </c>
      <c r="Z805" s="28">
        <v>2015</v>
      </c>
      <c r="AA805" s="100"/>
    </row>
    <row r="806" spans="1:27" ht="63.75" outlineLevel="2">
      <c r="A806" s="19" t="s">
        <v>2783</v>
      </c>
      <c r="B806" s="20" t="s">
        <v>26</v>
      </c>
      <c r="C806" s="26" t="s">
        <v>1262</v>
      </c>
      <c r="D806" s="34" t="s">
        <v>1263</v>
      </c>
      <c r="E806" s="34" t="s">
        <v>1264</v>
      </c>
      <c r="F806" s="34" t="s">
        <v>1265</v>
      </c>
      <c r="G806" s="34" t="s">
        <v>1266</v>
      </c>
      <c r="H806" s="20" t="s">
        <v>1267</v>
      </c>
      <c r="I806" s="20" t="s">
        <v>1268</v>
      </c>
      <c r="J806" s="26" t="s">
        <v>2683</v>
      </c>
      <c r="K806" s="26">
        <v>45</v>
      </c>
      <c r="L806" s="19">
        <v>230000000</v>
      </c>
      <c r="M806" s="22" t="s">
        <v>27</v>
      </c>
      <c r="N806" s="26" t="s">
        <v>48</v>
      </c>
      <c r="O806" s="35" t="s">
        <v>256</v>
      </c>
      <c r="P806" s="36" t="s">
        <v>257</v>
      </c>
      <c r="Q806" s="37" t="s">
        <v>289</v>
      </c>
      <c r="R806" s="20" t="s">
        <v>290</v>
      </c>
      <c r="S806" s="28">
        <v>839</v>
      </c>
      <c r="T806" s="30" t="s">
        <v>753</v>
      </c>
      <c r="U806" s="38">
        <v>43</v>
      </c>
      <c r="V806" s="39">
        <v>80357.14</v>
      </c>
      <c r="W806" s="77">
        <v>3455357.02</v>
      </c>
      <c r="X806" s="77">
        <f t="shared" si="26"/>
        <v>3869999.8624000004</v>
      </c>
      <c r="Y806" s="26" t="s">
        <v>293</v>
      </c>
      <c r="Z806" s="28">
        <v>2015</v>
      </c>
      <c r="AA806" s="100"/>
    </row>
    <row r="807" spans="1:27" ht="38.25" outlineLevel="2">
      <c r="A807" s="19" t="s">
        <v>2784</v>
      </c>
      <c r="B807" s="20" t="s">
        <v>26</v>
      </c>
      <c r="C807" s="26" t="s">
        <v>1270</v>
      </c>
      <c r="D807" s="34" t="s">
        <v>1271</v>
      </c>
      <c r="E807" s="34"/>
      <c r="F807" s="34" t="s">
        <v>1272</v>
      </c>
      <c r="G807" s="34"/>
      <c r="H807" s="20" t="s">
        <v>1273</v>
      </c>
      <c r="I807" s="20" t="s">
        <v>1274</v>
      </c>
      <c r="J807" s="26" t="s">
        <v>2683</v>
      </c>
      <c r="K807" s="26">
        <v>0</v>
      </c>
      <c r="L807" s="19">
        <v>230000000</v>
      </c>
      <c r="M807" s="22" t="s">
        <v>27</v>
      </c>
      <c r="N807" s="26" t="s">
        <v>48</v>
      </c>
      <c r="O807" s="35" t="s">
        <v>256</v>
      </c>
      <c r="P807" s="36" t="s">
        <v>257</v>
      </c>
      <c r="Q807" s="37" t="s">
        <v>289</v>
      </c>
      <c r="R807" s="20" t="s">
        <v>259</v>
      </c>
      <c r="S807" s="28">
        <v>796</v>
      </c>
      <c r="T807" s="30" t="s">
        <v>260</v>
      </c>
      <c r="U807" s="38">
        <v>127</v>
      </c>
      <c r="V807" s="39">
        <v>2463.0300000000002</v>
      </c>
      <c r="W807" s="77">
        <v>312804.81</v>
      </c>
      <c r="X807" s="77">
        <f t="shared" si="26"/>
        <v>350341.38720000006</v>
      </c>
      <c r="Y807" s="26"/>
      <c r="Z807" s="28">
        <v>2015</v>
      </c>
      <c r="AA807" s="100"/>
    </row>
    <row r="808" spans="1:27" ht="38.25" outlineLevel="2">
      <c r="A808" s="19" t="s">
        <v>2785</v>
      </c>
      <c r="B808" s="20" t="s">
        <v>26</v>
      </c>
      <c r="C808" s="26" t="s">
        <v>1276</v>
      </c>
      <c r="D808" s="34" t="s">
        <v>1277</v>
      </c>
      <c r="E808" s="34" t="s">
        <v>1278</v>
      </c>
      <c r="F808" s="34" t="s">
        <v>1279</v>
      </c>
      <c r="G808" s="34" t="s">
        <v>1280</v>
      </c>
      <c r="H808" s="20" t="s">
        <v>1281</v>
      </c>
      <c r="I808" s="20"/>
      <c r="J808" s="26" t="s">
        <v>2683</v>
      </c>
      <c r="K808" s="26">
        <v>45</v>
      </c>
      <c r="L808" s="19">
        <v>230000000</v>
      </c>
      <c r="M808" s="22" t="s">
        <v>27</v>
      </c>
      <c r="N808" s="26" t="s">
        <v>48</v>
      </c>
      <c r="O808" s="35" t="s">
        <v>256</v>
      </c>
      <c r="P808" s="36" t="s">
        <v>257</v>
      </c>
      <c r="Q808" s="37" t="s">
        <v>289</v>
      </c>
      <c r="R808" s="20" t="s">
        <v>290</v>
      </c>
      <c r="S808" s="28">
        <v>796</v>
      </c>
      <c r="T808" s="30" t="s">
        <v>260</v>
      </c>
      <c r="U808" s="38">
        <v>2</v>
      </c>
      <c r="V808" s="39">
        <v>200</v>
      </c>
      <c r="W808" s="77">
        <v>400</v>
      </c>
      <c r="X808" s="77">
        <f t="shared" si="26"/>
        <v>448.00000000000006</v>
      </c>
      <c r="Y808" s="26" t="s">
        <v>293</v>
      </c>
      <c r="Z808" s="28">
        <v>2015</v>
      </c>
      <c r="AA808" s="100"/>
    </row>
    <row r="809" spans="1:27" ht="38.25" outlineLevel="2">
      <c r="A809" s="19" t="s">
        <v>2786</v>
      </c>
      <c r="B809" s="20" t="s">
        <v>26</v>
      </c>
      <c r="C809" s="26" t="s">
        <v>1283</v>
      </c>
      <c r="D809" s="34" t="s">
        <v>1277</v>
      </c>
      <c r="E809" s="34" t="s">
        <v>1284</v>
      </c>
      <c r="F809" s="34" t="s">
        <v>1285</v>
      </c>
      <c r="G809" s="34" t="s">
        <v>1286</v>
      </c>
      <c r="H809" s="20" t="s">
        <v>1287</v>
      </c>
      <c r="I809" s="20" t="s">
        <v>1288</v>
      </c>
      <c r="J809" s="26" t="s">
        <v>2683</v>
      </c>
      <c r="K809" s="26">
        <v>45</v>
      </c>
      <c r="L809" s="19">
        <v>230000000</v>
      </c>
      <c r="M809" s="22" t="s">
        <v>27</v>
      </c>
      <c r="N809" s="26" t="s">
        <v>48</v>
      </c>
      <c r="O809" s="35" t="s">
        <v>256</v>
      </c>
      <c r="P809" s="36" t="s">
        <v>257</v>
      </c>
      <c r="Q809" s="37" t="s">
        <v>289</v>
      </c>
      <c r="R809" s="20" t="s">
        <v>290</v>
      </c>
      <c r="S809" s="28">
        <v>796</v>
      </c>
      <c r="T809" s="30" t="s">
        <v>260</v>
      </c>
      <c r="U809" s="38">
        <v>2</v>
      </c>
      <c r="V809" s="39">
        <v>200</v>
      </c>
      <c r="W809" s="77">
        <v>400</v>
      </c>
      <c r="X809" s="77">
        <f t="shared" si="26"/>
        <v>448.00000000000006</v>
      </c>
      <c r="Y809" s="26" t="s">
        <v>293</v>
      </c>
      <c r="Z809" s="28">
        <v>2015</v>
      </c>
      <c r="AA809" s="100"/>
    </row>
    <row r="810" spans="1:27" ht="38.25" outlineLevel="2">
      <c r="A810" s="19" t="s">
        <v>2787</v>
      </c>
      <c r="B810" s="20" t="s">
        <v>26</v>
      </c>
      <c r="C810" s="26" t="s">
        <v>1290</v>
      </c>
      <c r="D810" s="34" t="s">
        <v>1277</v>
      </c>
      <c r="E810" s="34" t="s">
        <v>1278</v>
      </c>
      <c r="F810" s="34" t="s">
        <v>1291</v>
      </c>
      <c r="G810" s="34" t="s">
        <v>1292</v>
      </c>
      <c r="H810" s="20" t="s">
        <v>1293</v>
      </c>
      <c r="I810" s="20" t="s">
        <v>1294</v>
      </c>
      <c r="J810" s="26" t="s">
        <v>2683</v>
      </c>
      <c r="K810" s="26">
        <v>45</v>
      </c>
      <c r="L810" s="19">
        <v>230000000</v>
      </c>
      <c r="M810" s="22" t="s">
        <v>27</v>
      </c>
      <c r="N810" s="26" t="s">
        <v>48</v>
      </c>
      <c r="O810" s="35" t="s">
        <v>256</v>
      </c>
      <c r="P810" s="36" t="s">
        <v>257</v>
      </c>
      <c r="Q810" s="37" t="s">
        <v>289</v>
      </c>
      <c r="R810" s="20" t="s">
        <v>290</v>
      </c>
      <c r="S810" s="28">
        <v>796</v>
      </c>
      <c r="T810" s="30" t="s">
        <v>260</v>
      </c>
      <c r="U810" s="38">
        <v>2</v>
      </c>
      <c r="V810" s="39">
        <v>200</v>
      </c>
      <c r="W810" s="77">
        <v>400</v>
      </c>
      <c r="X810" s="77">
        <f t="shared" si="26"/>
        <v>448.00000000000006</v>
      </c>
      <c r="Y810" s="26" t="s">
        <v>293</v>
      </c>
      <c r="Z810" s="28">
        <v>2015</v>
      </c>
      <c r="AA810" s="100"/>
    </row>
    <row r="811" spans="1:27" ht="38.25" outlineLevel="2">
      <c r="A811" s="19" t="s">
        <v>2788</v>
      </c>
      <c r="B811" s="20" t="s">
        <v>26</v>
      </c>
      <c r="C811" s="26" t="s">
        <v>1296</v>
      </c>
      <c r="D811" s="34" t="s">
        <v>953</v>
      </c>
      <c r="E811" s="34" t="s">
        <v>1297</v>
      </c>
      <c r="F811" s="34" t="s">
        <v>1298</v>
      </c>
      <c r="G811" s="34"/>
      <c r="H811" s="20" t="s">
        <v>1299</v>
      </c>
      <c r="I811" s="20" t="s">
        <v>1300</v>
      </c>
      <c r="J811" s="26" t="s">
        <v>2683</v>
      </c>
      <c r="K811" s="26">
        <v>0</v>
      </c>
      <c r="L811" s="19">
        <v>230000000</v>
      </c>
      <c r="M811" s="22" t="s">
        <v>27</v>
      </c>
      <c r="N811" s="26" t="s">
        <v>48</v>
      </c>
      <c r="O811" s="35" t="s">
        <v>256</v>
      </c>
      <c r="P811" s="36" t="s">
        <v>257</v>
      </c>
      <c r="Q811" s="37" t="s">
        <v>289</v>
      </c>
      <c r="R811" s="20" t="s">
        <v>259</v>
      </c>
      <c r="S811" s="28">
        <v>796</v>
      </c>
      <c r="T811" s="30" t="s">
        <v>260</v>
      </c>
      <c r="U811" s="38">
        <v>75</v>
      </c>
      <c r="V811" s="39">
        <v>35714.28</v>
      </c>
      <c r="W811" s="77">
        <v>2678571</v>
      </c>
      <c r="X811" s="77">
        <f t="shared" si="26"/>
        <v>2999999.5200000005</v>
      </c>
      <c r="Y811" s="26"/>
      <c r="Z811" s="28">
        <v>2015</v>
      </c>
      <c r="AA811" s="100"/>
    </row>
    <row r="812" spans="1:27" ht="38.25" outlineLevel="2">
      <c r="A812" s="19" t="s">
        <v>2789</v>
      </c>
      <c r="B812" s="20" t="s">
        <v>26</v>
      </c>
      <c r="C812" s="26" t="s">
        <v>1302</v>
      </c>
      <c r="D812" s="34" t="s">
        <v>1303</v>
      </c>
      <c r="E812" s="34" t="s">
        <v>1304</v>
      </c>
      <c r="F812" s="34" t="s">
        <v>1305</v>
      </c>
      <c r="G812" s="34"/>
      <c r="H812" s="20" t="s">
        <v>1306</v>
      </c>
      <c r="I812" s="20" t="s">
        <v>1307</v>
      </c>
      <c r="J812" s="26" t="s">
        <v>2683</v>
      </c>
      <c r="K812" s="26">
        <v>0</v>
      </c>
      <c r="L812" s="19">
        <v>230000000</v>
      </c>
      <c r="M812" s="22" t="s">
        <v>27</v>
      </c>
      <c r="N812" s="26" t="s">
        <v>48</v>
      </c>
      <c r="O812" s="35" t="s">
        <v>256</v>
      </c>
      <c r="P812" s="36" t="s">
        <v>257</v>
      </c>
      <c r="Q812" s="37" t="s">
        <v>1308</v>
      </c>
      <c r="R812" s="20" t="s">
        <v>259</v>
      </c>
      <c r="S812" s="28">
        <v>839</v>
      </c>
      <c r="T812" s="30" t="s">
        <v>340</v>
      </c>
      <c r="U812" s="38">
        <v>2</v>
      </c>
      <c r="V812" s="39">
        <v>1040222</v>
      </c>
      <c r="W812" s="77">
        <v>2080444</v>
      </c>
      <c r="X812" s="77">
        <f t="shared" si="26"/>
        <v>2330097.2800000003</v>
      </c>
      <c r="Y812" s="26"/>
      <c r="Z812" s="28">
        <v>2015</v>
      </c>
      <c r="AA812" s="100"/>
    </row>
    <row r="813" spans="1:27" ht="38.25" outlineLevel="2">
      <c r="A813" s="19" t="s">
        <v>2790</v>
      </c>
      <c r="B813" s="20" t="s">
        <v>26</v>
      </c>
      <c r="C813" s="26" t="s">
        <v>1310</v>
      </c>
      <c r="D813" s="34" t="s">
        <v>1311</v>
      </c>
      <c r="E813" s="34" t="s">
        <v>1312</v>
      </c>
      <c r="F813" s="34" t="s">
        <v>1313</v>
      </c>
      <c r="G813" s="34"/>
      <c r="H813" s="20" t="s">
        <v>1314</v>
      </c>
      <c r="I813" s="20" t="s">
        <v>1315</v>
      </c>
      <c r="J813" s="26" t="s">
        <v>2683</v>
      </c>
      <c r="K813" s="26">
        <v>0</v>
      </c>
      <c r="L813" s="19">
        <v>230000000</v>
      </c>
      <c r="M813" s="22" t="s">
        <v>27</v>
      </c>
      <c r="N813" s="26" t="s">
        <v>48</v>
      </c>
      <c r="O813" s="35" t="s">
        <v>256</v>
      </c>
      <c r="P813" s="36" t="s">
        <v>257</v>
      </c>
      <c r="Q813" s="37" t="s">
        <v>289</v>
      </c>
      <c r="R813" s="20" t="s">
        <v>259</v>
      </c>
      <c r="S813" s="28">
        <v>796</v>
      </c>
      <c r="T813" s="30" t="s">
        <v>260</v>
      </c>
      <c r="U813" s="38">
        <v>2</v>
      </c>
      <c r="V813" s="39">
        <v>81311</v>
      </c>
      <c r="W813" s="77">
        <v>162622</v>
      </c>
      <c r="X813" s="77">
        <f t="shared" si="26"/>
        <v>182136.64</v>
      </c>
      <c r="Y813" s="26"/>
      <c r="Z813" s="28">
        <v>2015</v>
      </c>
      <c r="AA813" s="100"/>
    </row>
    <row r="814" spans="1:27" ht="38.25" outlineLevel="2">
      <c r="A814" s="19" t="s">
        <v>2791</v>
      </c>
      <c r="B814" s="20" t="s">
        <v>26</v>
      </c>
      <c r="C814" s="26" t="s">
        <v>1319</v>
      </c>
      <c r="D814" s="34" t="s">
        <v>1320</v>
      </c>
      <c r="E814" s="34" t="s">
        <v>1321</v>
      </c>
      <c r="F814" s="34" t="s">
        <v>1322</v>
      </c>
      <c r="G814" s="34" t="s">
        <v>1323</v>
      </c>
      <c r="H814" s="20" t="s">
        <v>1324</v>
      </c>
      <c r="I814" s="20" t="s">
        <v>1325</v>
      </c>
      <c r="J814" s="26" t="s">
        <v>2683</v>
      </c>
      <c r="K814" s="26">
        <v>0</v>
      </c>
      <c r="L814" s="19">
        <v>230000000</v>
      </c>
      <c r="M814" s="22" t="s">
        <v>27</v>
      </c>
      <c r="N814" s="26" t="s">
        <v>48</v>
      </c>
      <c r="O814" s="35" t="s">
        <v>256</v>
      </c>
      <c r="P814" s="36" t="s">
        <v>257</v>
      </c>
      <c r="Q814" s="37" t="s">
        <v>289</v>
      </c>
      <c r="R814" s="20" t="s">
        <v>259</v>
      </c>
      <c r="S814" s="28">
        <v>796</v>
      </c>
      <c r="T814" s="30" t="s">
        <v>260</v>
      </c>
      <c r="U814" s="38">
        <v>20</v>
      </c>
      <c r="V814" s="39">
        <v>4590</v>
      </c>
      <c r="W814" s="77">
        <v>91800</v>
      </c>
      <c r="X814" s="77">
        <f t="shared" si="26"/>
        <v>102816.00000000001</v>
      </c>
      <c r="Y814" s="26"/>
      <c r="Z814" s="28">
        <v>2015</v>
      </c>
      <c r="AA814" s="100"/>
    </row>
    <row r="815" spans="1:27" ht="38.25" outlineLevel="2">
      <c r="A815" s="19" t="s">
        <v>2792</v>
      </c>
      <c r="B815" s="20" t="s">
        <v>26</v>
      </c>
      <c r="C815" s="26" t="s">
        <v>1335</v>
      </c>
      <c r="D815" s="34" t="s">
        <v>1336</v>
      </c>
      <c r="E815" s="34"/>
      <c r="F815" s="34" t="s">
        <v>1337</v>
      </c>
      <c r="G815" s="34"/>
      <c r="H815" s="20" t="s">
        <v>1338</v>
      </c>
      <c r="I815" s="20" t="s">
        <v>1339</v>
      </c>
      <c r="J815" s="26" t="s">
        <v>2683</v>
      </c>
      <c r="K815" s="26">
        <v>0</v>
      </c>
      <c r="L815" s="19">
        <v>230000000</v>
      </c>
      <c r="M815" s="22" t="s">
        <v>27</v>
      </c>
      <c r="N815" s="26" t="s">
        <v>48</v>
      </c>
      <c r="O815" s="35" t="s">
        <v>256</v>
      </c>
      <c r="P815" s="36" t="s">
        <v>257</v>
      </c>
      <c r="Q815" s="37" t="s">
        <v>289</v>
      </c>
      <c r="R815" s="20" t="s">
        <v>259</v>
      </c>
      <c r="S815" s="28">
        <v>796</v>
      </c>
      <c r="T815" s="30" t="s">
        <v>260</v>
      </c>
      <c r="U815" s="38">
        <v>92</v>
      </c>
      <c r="V815" s="39">
        <v>9707</v>
      </c>
      <c r="W815" s="77">
        <v>893044</v>
      </c>
      <c r="X815" s="77">
        <f t="shared" si="26"/>
        <v>1000209.2800000001</v>
      </c>
      <c r="Y815" s="26"/>
      <c r="Z815" s="28">
        <v>2015</v>
      </c>
      <c r="AA815" s="100"/>
    </row>
    <row r="816" spans="1:27" ht="51" outlineLevel="2">
      <c r="A816" s="19" t="s">
        <v>2793</v>
      </c>
      <c r="B816" s="20" t="s">
        <v>26</v>
      </c>
      <c r="C816" s="26" t="s">
        <v>1341</v>
      </c>
      <c r="D816" s="34" t="s">
        <v>1342</v>
      </c>
      <c r="E816" s="34" t="s">
        <v>1343</v>
      </c>
      <c r="F816" s="34" t="s">
        <v>1344</v>
      </c>
      <c r="G816" s="34" t="s">
        <v>1345</v>
      </c>
      <c r="H816" s="20" t="s">
        <v>1346</v>
      </c>
      <c r="I816" s="20" t="s">
        <v>1347</v>
      </c>
      <c r="J816" s="26" t="s">
        <v>2683</v>
      </c>
      <c r="K816" s="26">
        <v>45</v>
      </c>
      <c r="L816" s="19">
        <v>230000000</v>
      </c>
      <c r="M816" s="22" t="s">
        <v>27</v>
      </c>
      <c r="N816" s="26" t="s">
        <v>48</v>
      </c>
      <c r="O816" s="35" t="s">
        <v>256</v>
      </c>
      <c r="P816" s="36" t="s">
        <v>257</v>
      </c>
      <c r="Q816" s="37" t="s">
        <v>289</v>
      </c>
      <c r="R816" s="20" t="s">
        <v>290</v>
      </c>
      <c r="S816" s="28">
        <v>168</v>
      </c>
      <c r="T816" s="30" t="s">
        <v>1084</v>
      </c>
      <c r="U816" s="38">
        <v>4</v>
      </c>
      <c r="V816" s="39">
        <v>179464.28</v>
      </c>
      <c r="W816" s="77">
        <v>717857.12</v>
      </c>
      <c r="X816" s="77">
        <f t="shared" si="26"/>
        <v>803999.97440000006</v>
      </c>
      <c r="Y816" s="26" t="s">
        <v>293</v>
      </c>
      <c r="Z816" s="28">
        <v>2015</v>
      </c>
      <c r="AA816" s="100"/>
    </row>
    <row r="817" spans="1:27" ht="51" outlineLevel="2">
      <c r="A817" s="19" t="s">
        <v>2794</v>
      </c>
      <c r="B817" s="20" t="s">
        <v>26</v>
      </c>
      <c r="C817" s="26" t="s">
        <v>1341</v>
      </c>
      <c r="D817" s="34" t="s">
        <v>1342</v>
      </c>
      <c r="E817" s="34"/>
      <c r="F817" s="34" t="s">
        <v>1344</v>
      </c>
      <c r="G817" s="34"/>
      <c r="H817" s="20" t="s">
        <v>1349</v>
      </c>
      <c r="I817" s="20" t="s">
        <v>1349</v>
      </c>
      <c r="J817" s="26" t="s">
        <v>2683</v>
      </c>
      <c r="K817" s="26">
        <v>45</v>
      </c>
      <c r="L817" s="19">
        <v>230000000</v>
      </c>
      <c r="M817" s="22" t="s">
        <v>27</v>
      </c>
      <c r="N817" s="26" t="s">
        <v>48</v>
      </c>
      <c r="O817" s="35" t="s">
        <v>256</v>
      </c>
      <c r="P817" s="36" t="s">
        <v>257</v>
      </c>
      <c r="Q817" s="37" t="s">
        <v>289</v>
      </c>
      <c r="R817" s="20" t="s">
        <v>290</v>
      </c>
      <c r="S817" s="28">
        <v>168</v>
      </c>
      <c r="T817" s="30" t="s">
        <v>927</v>
      </c>
      <c r="U817" s="38">
        <v>10</v>
      </c>
      <c r="V817" s="39">
        <v>206550</v>
      </c>
      <c r="W817" s="77">
        <v>2065500</v>
      </c>
      <c r="X817" s="77">
        <f t="shared" si="26"/>
        <v>2313360</v>
      </c>
      <c r="Y817" s="26" t="s">
        <v>293</v>
      </c>
      <c r="Z817" s="28">
        <v>2015</v>
      </c>
      <c r="AA817" s="100"/>
    </row>
    <row r="818" spans="1:27" ht="38.25" outlineLevel="2">
      <c r="A818" s="19" t="s">
        <v>2795</v>
      </c>
      <c r="B818" s="20" t="s">
        <v>26</v>
      </c>
      <c r="C818" s="26" t="s">
        <v>1350</v>
      </c>
      <c r="D818" s="34" t="s">
        <v>1351</v>
      </c>
      <c r="E818" s="34" t="s">
        <v>1352</v>
      </c>
      <c r="F818" s="34" t="s">
        <v>1353</v>
      </c>
      <c r="G818" s="34" t="s">
        <v>1354</v>
      </c>
      <c r="H818" s="20" t="s">
        <v>1356</v>
      </c>
      <c r="I818" s="20" t="s">
        <v>1357</v>
      </c>
      <c r="J818" s="26" t="s">
        <v>2683</v>
      </c>
      <c r="K818" s="26">
        <v>0</v>
      </c>
      <c r="L818" s="19">
        <v>230000000</v>
      </c>
      <c r="M818" s="22" t="s">
        <v>27</v>
      </c>
      <c r="N818" s="26" t="s">
        <v>48</v>
      </c>
      <c r="O818" s="35" t="s">
        <v>256</v>
      </c>
      <c r="P818" s="36" t="s">
        <v>257</v>
      </c>
      <c r="Q818" s="37" t="s">
        <v>289</v>
      </c>
      <c r="R818" s="20" t="s">
        <v>259</v>
      </c>
      <c r="S818" s="28">
        <v>796</v>
      </c>
      <c r="T818" s="30" t="s">
        <v>260</v>
      </c>
      <c r="U818" s="38">
        <v>2</v>
      </c>
      <c r="V818" s="39">
        <v>193035.71</v>
      </c>
      <c r="W818" s="77">
        <v>386071.42</v>
      </c>
      <c r="X818" s="77">
        <f t="shared" si="26"/>
        <v>432399.99040000001</v>
      </c>
      <c r="Y818" s="26"/>
      <c r="Z818" s="28">
        <v>2015</v>
      </c>
      <c r="AA818" s="100"/>
    </row>
    <row r="819" spans="1:27" ht="38.25" outlineLevel="2">
      <c r="A819" s="19" t="s">
        <v>2796</v>
      </c>
      <c r="B819" s="20" t="s">
        <v>26</v>
      </c>
      <c r="C819" s="26" t="s">
        <v>1350</v>
      </c>
      <c r="D819" s="34" t="s">
        <v>1351</v>
      </c>
      <c r="E819" s="34" t="s">
        <v>1352</v>
      </c>
      <c r="F819" s="34" t="s">
        <v>1353</v>
      </c>
      <c r="G819" s="34" t="s">
        <v>1354</v>
      </c>
      <c r="H819" s="20" t="s">
        <v>1359</v>
      </c>
      <c r="I819" s="20" t="s">
        <v>1360</v>
      </c>
      <c r="J819" s="26" t="s">
        <v>2683</v>
      </c>
      <c r="K819" s="26">
        <v>0</v>
      </c>
      <c r="L819" s="19">
        <v>230000000</v>
      </c>
      <c r="M819" s="22" t="s">
        <v>27</v>
      </c>
      <c r="N819" s="26" t="s">
        <v>48</v>
      </c>
      <c r="O819" s="35" t="s">
        <v>256</v>
      </c>
      <c r="P819" s="36" t="s">
        <v>257</v>
      </c>
      <c r="Q819" s="37" t="s">
        <v>289</v>
      </c>
      <c r="R819" s="20" t="s">
        <v>259</v>
      </c>
      <c r="S819" s="28">
        <v>796</v>
      </c>
      <c r="T819" s="30" t="s">
        <v>260</v>
      </c>
      <c r="U819" s="38">
        <v>16</v>
      </c>
      <c r="V819" s="39">
        <v>14991.07</v>
      </c>
      <c r="W819" s="77">
        <v>239857.12</v>
      </c>
      <c r="X819" s="77">
        <f t="shared" si="26"/>
        <v>268639.97440000001</v>
      </c>
      <c r="Y819" s="26"/>
      <c r="Z819" s="28">
        <v>2015</v>
      </c>
      <c r="AA819" s="100"/>
    </row>
    <row r="820" spans="1:27" ht="38.25" outlineLevel="2">
      <c r="A820" s="19" t="s">
        <v>2797</v>
      </c>
      <c r="B820" s="20" t="s">
        <v>26</v>
      </c>
      <c r="C820" s="26" t="s">
        <v>1363</v>
      </c>
      <c r="D820" s="34" t="s">
        <v>1364</v>
      </c>
      <c r="E820" s="34" t="s">
        <v>1365</v>
      </c>
      <c r="F820" s="34" t="s">
        <v>1366</v>
      </c>
      <c r="G820" s="34" t="s">
        <v>1367</v>
      </c>
      <c r="H820" s="20" t="s">
        <v>1368</v>
      </c>
      <c r="I820" s="20"/>
      <c r="J820" s="26" t="s">
        <v>2683</v>
      </c>
      <c r="K820" s="26">
        <v>0</v>
      </c>
      <c r="L820" s="19">
        <v>230000000</v>
      </c>
      <c r="M820" s="22" t="s">
        <v>27</v>
      </c>
      <c r="N820" s="26" t="s">
        <v>48</v>
      </c>
      <c r="O820" s="35" t="s">
        <v>256</v>
      </c>
      <c r="P820" s="36" t="s">
        <v>257</v>
      </c>
      <c r="Q820" s="37" t="s">
        <v>289</v>
      </c>
      <c r="R820" s="20" t="s">
        <v>259</v>
      </c>
      <c r="S820" s="28">
        <v>796</v>
      </c>
      <c r="T820" s="30" t="s">
        <v>260</v>
      </c>
      <c r="U820" s="38">
        <v>1</v>
      </c>
      <c r="V820" s="39">
        <v>464859.68</v>
      </c>
      <c r="W820" s="77">
        <v>464859.68</v>
      </c>
      <c r="X820" s="77">
        <f t="shared" si="26"/>
        <v>520642.84160000004</v>
      </c>
      <c r="Y820" s="26"/>
      <c r="Z820" s="28">
        <v>2015</v>
      </c>
      <c r="AA820" s="100"/>
    </row>
    <row r="821" spans="1:27" ht="38.25" outlineLevel="2">
      <c r="A821" s="19" t="s">
        <v>2798</v>
      </c>
      <c r="B821" s="20" t="s">
        <v>26</v>
      </c>
      <c r="C821" s="26" t="s">
        <v>1370</v>
      </c>
      <c r="D821" s="34" t="s">
        <v>264</v>
      </c>
      <c r="E821" s="34" t="s">
        <v>264</v>
      </c>
      <c r="F821" s="34" t="s">
        <v>1371</v>
      </c>
      <c r="G821" s="34"/>
      <c r="H821" s="20" t="s">
        <v>1372</v>
      </c>
      <c r="I821" s="20" t="s">
        <v>1372</v>
      </c>
      <c r="J821" s="26" t="s">
        <v>2683</v>
      </c>
      <c r="K821" s="26">
        <v>0</v>
      </c>
      <c r="L821" s="19">
        <v>230000000</v>
      </c>
      <c r="M821" s="22" t="s">
        <v>27</v>
      </c>
      <c r="N821" s="26" t="s">
        <v>48</v>
      </c>
      <c r="O821" s="35" t="s">
        <v>256</v>
      </c>
      <c r="P821" s="36" t="s">
        <v>257</v>
      </c>
      <c r="Q821" s="37" t="s">
        <v>289</v>
      </c>
      <c r="R821" s="20" t="s">
        <v>259</v>
      </c>
      <c r="S821" s="28">
        <v>796</v>
      </c>
      <c r="T821" s="30" t="s">
        <v>260</v>
      </c>
      <c r="U821" s="38">
        <v>24</v>
      </c>
      <c r="V821" s="39">
        <v>3667</v>
      </c>
      <c r="W821" s="77">
        <v>88008</v>
      </c>
      <c r="X821" s="77">
        <f t="shared" si="26"/>
        <v>98568.960000000006</v>
      </c>
      <c r="Y821" s="26"/>
      <c r="Z821" s="28">
        <v>2015</v>
      </c>
      <c r="AA821" s="100"/>
    </row>
    <row r="822" spans="1:27" ht="38.25" outlineLevel="2">
      <c r="A822" s="19" t="s">
        <v>2799</v>
      </c>
      <c r="B822" s="20" t="s">
        <v>26</v>
      </c>
      <c r="C822" s="26" t="s">
        <v>1375</v>
      </c>
      <c r="D822" s="34" t="s">
        <v>1373</v>
      </c>
      <c r="E822" s="34" t="s">
        <v>1373</v>
      </c>
      <c r="F822" s="34" t="s">
        <v>1376</v>
      </c>
      <c r="G822" s="34" t="s">
        <v>1377</v>
      </c>
      <c r="H822" s="20" t="s">
        <v>1378</v>
      </c>
      <c r="I822" s="20" t="s">
        <v>1378</v>
      </c>
      <c r="J822" s="26" t="s">
        <v>2683</v>
      </c>
      <c r="K822" s="26">
        <v>0</v>
      </c>
      <c r="L822" s="19">
        <v>230000000</v>
      </c>
      <c r="M822" s="22" t="s">
        <v>27</v>
      </c>
      <c r="N822" s="26" t="s">
        <v>48</v>
      </c>
      <c r="O822" s="35" t="s">
        <v>256</v>
      </c>
      <c r="P822" s="36" t="s">
        <v>257</v>
      </c>
      <c r="Q822" s="37" t="s">
        <v>289</v>
      </c>
      <c r="R822" s="20" t="s">
        <v>259</v>
      </c>
      <c r="S822" s="28">
        <v>796</v>
      </c>
      <c r="T822" s="30" t="s">
        <v>260</v>
      </c>
      <c r="U822" s="38">
        <v>4</v>
      </c>
      <c r="V822" s="39">
        <v>2506</v>
      </c>
      <c r="W822" s="77">
        <v>10024</v>
      </c>
      <c r="X822" s="77">
        <f t="shared" si="26"/>
        <v>11226.880000000001</v>
      </c>
      <c r="Y822" s="26"/>
      <c r="Z822" s="28">
        <v>2015</v>
      </c>
      <c r="AA822" s="100"/>
    </row>
    <row r="823" spans="1:27" ht="38.25" outlineLevel="2">
      <c r="A823" s="19" t="s">
        <v>2800</v>
      </c>
      <c r="B823" s="20" t="s">
        <v>26</v>
      </c>
      <c r="C823" s="26" t="s">
        <v>1380</v>
      </c>
      <c r="D823" s="34" t="s">
        <v>1373</v>
      </c>
      <c r="E823" s="34" t="s">
        <v>1373</v>
      </c>
      <c r="F823" s="34" t="s">
        <v>1381</v>
      </c>
      <c r="G823" s="34" t="s">
        <v>1382</v>
      </c>
      <c r="H823" s="20" t="s">
        <v>1383</v>
      </c>
      <c r="I823" s="20" t="s">
        <v>1383</v>
      </c>
      <c r="J823" s="26" t="s">
        <v>2683</v>
      </c>
      <c r="K823" s="26">
        <v>0</v>
      </c>
      <c r="L823" s="19">
        <v>230000000</v>
      </c>
      <c r="M823" s="22" t="s">
        <v>27</v>
      </c>
      <c r="N823" s="26" t="s">
        <v>48</v>
      </c>
      <c r="O823" s="35" t="s">
        <v>256</v>
      </c>
      <c r="P823" s="36" t="s">
        <v>257</v>
      </c>
      <c r="Q823" s="37" t="s">
        <v>289</v>
      </c>
      <c r="R823" s="20" t="s">
        <v>259</v>
      </c>
      <c r="S823" s="28">
        <v>796</v>
      </c>
      <c r="T823" s="30" t="s">
        <v>260</v>
      </c>
      <c r="U823" s="38">
        <v>4</v>
      </c>
      <c r="V823" s="39">
        <v>2506</v>
      </c>
      <c r="W823" s="77">
        <v>10024</v>
      </c>
      <c r="X823" s="77">
        <f t="shared" si="26"/>
        <v>11226.880000000001</v>
      </c>
      <c r="Y823" s="26"/>
      <c r="Z823" s="28">
        <v>2015</v>
      </c>
      <c r="AA823" s="100"/>
    </row>
    <row r="824" spans="1:27" ht="38.25" outlineLevel="2">
      <c r="A824" s="19" t="s">
        <v>2801</v>
      </c>
      <c r="B824" s="20" t="s">
        <v>26</v>
      </c>
      <c r="C824" s="26" t="s">
        <v>1385</v>
      </c>
      <c r="D824" s="34" t="s">
        <v>1373</v>
      </c>
      <c r="E824" s="34" t="s">
        <v>1373</v>
      </c>
      <c r="F824" s="34" t="s">
        <v>1386</v>
      </c>
      <c r="G824" s="34" t="s">
        <v>1387</v>
      </c>
      <c r="H824" s="20" t="s">
        <v>1388</v>
      </c>
      <c r="I824" s="20" t="s">
        <v>1388</v>
      </c>
      <c r="J824" s="26" t="s">
        <v>2683</v>
      </c>
      <c r="K824" s="26">
        <v>0</v>
      </c>
      <c r="L824" s="19">
        <v>230000000</v>
      </c>
      <c r="M824" s="22" t="s">
        <v>27</v>
      </c>
      <c r="N824" s="26" t="s">
        <v>48</v>
      </c>
      <c r="O824" s="35" t="s">
        <v>256</v>
      </c>
      <c r="P824" s="36" t="s">
        <v>257</v>
      </c>
      <c r="Q824" s="37" t="s">
        <v>289</v>
      </c>
      <c r="R824" s="20" t="s">
        <v>259</v>
      </c>
      <c r="S824" s="28">
        <v>796</v>
      </c>
      <c r="T824" s="30" t="s">
        <v>260</v>
      </c>
      <c r="U824" s="38">
        <v>8</v>
      </c>
      <c r="V824" s="39">
        <v>2506</v>
      </c>
      <c r="W824" s="77">
        <v>20048</v>
      </c>
      <c r="X824" s="77">
        <f t="shared" si="26"/>
        <v>22453.760000000002</v>
      </c>
      <c r="Y824" s="26"/>
      <c r="Z824" s="28">
        <v>2015</v>
      </c>
      <c r="AA824" s="100"/>
    </row>
    <row r="825" spans="1:27" ht="38.25" outlineLevel="2">
      <c r="A825" s="19" t="s">
        <v>2802</v>
      </c>
      <c r="B825" s="20" t="s">
        <v>26</v>
      </c>
      <c r="C825" s="26" t="s">
        <v>1390</v>
      </c>
      <c r="D825" s="34" t="s">
        <v>1373</v>
      </c>
      <c r="E825" s="34" t="s">
        <v>1373</v>
      </c>
      <c r="F825" s="34" t="s">
        <v>1391</v>
      </c>
      <c r="G825" s="34" t="s">
        <v>1392</v>
      </c>
      <c r="H825" s="20" t="s">
        <v>1393</v>
      </c>
      <c r="I825" s="20" t="s">
        <v>1393</v>
      </c>
      <c r="J825" s="26" t="s">
        <v>2683</v>
      </c>
      <c r="K825" s="26">
        <v>0</v>
      </c>
      <c r="L825" s="19">
        <v>230000000</v>
      </c>
      <c r="M825" s="22" t="s">
        <v>27</v>
      </c>
      <c r="N825" s="26" t="s">
        <v>48</v>
      </c>
      <c r="O825" s="35" t="s">
        <v>256</v>
      </c>
      <c r="P825" s="36" t="s">
        <v>257</v>
      </c>
      <c r="Q825" s="37" t="s">
        <v>289</v>
      </c>
      <c r="R825" s="20" t="s">
        <v>259</v>
      </c>
      <c r="S825" s="28">
        <v>796</v>
      </c>
      <c r="T825" s="30" t="s">
        <v>260</v>
      </c>
      <c r="U825" s="38">
        <v>13</v>
      </c>
      <c r="V825" s="39">
        <v>2506</v>
      </c>
      <c r="W825" s="77">
        <v>32578</v>
      </c>
      <c r="X825" s="77">
        <f t="shared" si="26"/>
        <v>36487.360000000001</v>
      </c>
      <c r="Y825" s="26"/>
      <c r="Z825" s="28">
        <v>2015</v>
      </c>
      <c r="AA825" s="100"/>
    </row>
    <row r="826" spans="1:27" ht="38.25" outlineLevel="2">
      <c r="A826" s="19" t="s">
        <v>2803</v>
      </c>
      <c r="B826" s="20" t="s">
        <v>26</v>
      </c>
      <c r="C826" s="26" t="s">
        <v>1395</v>
      </c>
      <c r="D826" s="34" t="s">
        <v>1373</v>
      </c>
      <c r="E826" s="34" t="s">
        <v>1373</v>
      </c>
      <c r="F826" s="34" t="s">
        <v>1396</v>
      </c>
      <c r="G826" s="34" t="s">
        <v>1397</v>
      </c>
      <c r="H826" s="20" t="s">
        <v>1398</v>
      </c>
      <c r="I826" s="20" t="s">
        <v>1398</v>
      </c>
      <c r="J826" s="26" t="s">
        <v>2683</v>
      </c>
      <c r="K826" s="26">
        <v>0</v>
      </c>
      <c r="L826" s="19">
        <v>230000000</v>
      </c>
      <c r="M826" s="22" t="s">
        <v>27</v>
      </c>
      <c r="N826" s="26" t="s">
        <v>48</v>
      </c>
      <c r="O826" s="35" t="s">
        <v>256</v>
      </c>
      <c r="P826" s="36" t="s">
        <v>257</v>
      </c>
      <c r="Q826" s="37" t="s">
        <v>289</v>
      </c>
      <c r="R826" s="20" t="s">
        <v>259</v>
      </c>
      <c r="S826" s="28">
        <v>796</v>
      </c>
      <c r="T826" s="30" t="s">
        <v>260</v>
      </c>
      <c r="U826" s="38">
        <v>12</v>
      </c>
      <c r="V826" s="39">
        <v>2506</v>
      </c>
      <c r="W826" s="77">
        <v>30072</v>
      </c>
      <c r="X826" s="77">
        <f t="shared" si="26"/>
        <v>33680.640000000007</v>
      </c>
      <c r="Y826" s="26"/>
      <c r="Z826" s="28">
        <v>2015</v>
      </c>
      <c r="AA826" s="100"/>
    </row>
    <row r="827" spans="1:27" ht="38.25" outlineLevel="2">
      <c r="A827" s="19" t="s">
        <v>2804</v>
      </c>
      <c r="B827" s="20" t="s">
        <v>26</v>
      </c>
      <c r="C827" s="26" t="s">
        <v>1400</v>
      </c>
      <c r="D827" s="34" t="s">
        <v>1373</v>
      </c>
      <c r="E827" s="34" t="s">
        <v>1373</v>
      </c>
      <c r="F827" s="34" t="s">
        <v>1401</v>
      </c>
      <c r="G827" s="34" t="s">
        <v>1402</v>
      </c>
      <c r="H827" s="20" t="s">
        <v>1403</v>
      </c>
      <c r="I827" s="20" t="s">
        <v>1403</v>
      </c>
      <c r="J827" s="26" t="s">
        <v>2683</v>
      </c>
      <c r="K827" s="26">
        <v>0</v>
      </c>
      <c r="L827" s="19">
        <v>230000000</v>
      </c>
      <c r="M827" s="22" t="s">
        <v>27</v>
      </c>
      <c r="N827" s="26" t="s">
        <v>48</v>
      </c>
      <c r="O827" s="35" t="s">
        <v>256</v>
      </c>
      <c r="P827" s="36" t="s">
        <v>257</v>
      </c>
      <c r="Q827" s="37" t="s">
        <v>289</v>
      </c>
      <c r="R827" s="20" t="s">
        <v>259</v>
      </c>
      <c r="S827" s="28">
        <v>796</v>
      </c>
      <c r="T827" s="30" t="s">
        <v>260</v>
      </c>
      <c r="U827" s="38">
        <v>5</v>
      </c>
      <c r="V827" s="39">
        <v>2506</v>
      </c>
      <c r="W827" s="77">
        <v>12530</v>
      </c>
      <c r="X827" s="77">
        <f t="shared" si="26"/>
        <v>14033.600000000002</v>
      </c>
      <c r="Y827" s="26"/>
      <c r="Z827" s="28">
        <v>2015</v>
      </c>
      <c r="AA827" s="100"/>
    </row>
    <row r="828" spans="1:27" ht="38.25" outlineLevel="2">
      <c r="A828" s="19" t="s">
        <v>2805</v>
      </c>
      <c r="B828" s="20" t="s">
        <v>26</v>
      </c>
      <c r="C828" s="26" t="s">
        <v>1405</v>
      </c>
      <c r="D828" s="34" t="s">
        <v>1373</v>
      </c>
      <c r="E828" s="34" t="s">
        <v>1373</v>
      </c>
      <c r="F828" s="34" t="s">
        <v>1406</v>
      </c>
      <c r="G828" s="34" t="s">
        <v>1407</v>
      </c>
      <c r="H828" s="20" t="s">
        <v>1408</v>
      </c>
      <c r="I828" s="20" t="s">
        <v>1408</v>
      </c>
      <c r="J828" s="26" t="s">
        <v>2683</v>
      </c>
      <c r="K828" s="26">
        <v>0</v>
      </c>
      <c r="L828" s="19">
        <v>230000000</v>
      </c>
      <c r="M828" s="22" t="s">
        <v>27</v>
      </c>
      <c r="N828" s="26" t="s">
        <v>48</v>
      </c>
      <c r="O828" s="35" t="s">
        <v>256</v>
      </c>
      <c r="P828" s="36" t="s">
        <v>257</v>
      </c>
      <c r="Q828" s="37" t="s">
        <v>289</v>
      </c>
      <c r="R828" s="20" t="s">
        <v>259</v>
      </c>
      <c r="S828" s="28">
        <v>796</v>
      </c>
      <c r="T828" s="30" t="s">
        <v>260</v>
      </c>
      <c r="U828" s="38">
        <v>4</v>
      </c>
      <c r="V828" s="39">
        <v>1160</v>
      </c>
      <c r="W828" s="77">
        <v>4640</v>
      </c>
      <c r="X828" s="77">
        <f t="shared" si="26"/>
        <v>5196.8</v>
      </c>
      <c r="Y828" s="26"/>
      <c r="Z828" s="28">
        <v>2015</v>
      </c>
      <c r="AA828" s="100"/>
    </row>
    <row r="829" spans="1:27" ht="38.25" outlineLevel="2">
      <c r="A829" s="19" t="s">
        <v>2806</v>
      </c>
      <c r="B829" s="20" t="s">
        <v>26</v>
      </c>
      <c r="C829" s="26" t="s">
        <v>1410</v>
      </c>
      <c r="D829" s="34" t="s">
        <v>1373</v>
      </c>
      <c r="E829" s="34" t="s">
        <v>1373</v>
      </c>
      <c r="F829" s="34" t="s">
        <v>1411</v>
      </c>
      <c r="G829" s="34" t="s">
        <v>1412</v>
      </c>
      <c r="H829" s="20" t="s">
        <v>1413</v>
      </c>
      <c r="I829" s="20" t="s">
        <v>1414</v>
      </c>
      <c r="J829" s="26" t="s">
        <v>2683</v>
      </c>
      <c r="K829" s="26">
        <v>0</v>
      </c>
      <c r="L829" s="19">
        <v>230000000</v>
      </c>
      <c r="M829" s="22" t="s">
        <v>27</v>
      </c>
      <c r="N829" s="26" t="s">
        <v>48</v>
      </c>
      <c r="O829" s="35" t="s">
        <v>256</v>
      </c>
      <c r="P829" s="36" t="s">
        <v>257</v>
      </c>
      <c r="Q829" s="37" t="s">
        <v>289</v>
      </c>
      <c r="R829" s="20" t="s">
        <v>259</v>
      </c>
      <c r="S829" s="28">
        <v>796</v>
      </c>
      <c r="T829" s="30" t="s">
        <v>260</v>
      </c>
      <c r="U829" s="38">
        <v>2</v>
      </c>
      <c r="V829" s="39">
        <v>1842</v>
      </c>
      <c r="W829" s="77">
        <v>3684</v>
      </c>
      <c r="X829" s="77">
        <f t="shared" si="26"/>
        <v>4126.0800000000008</v>
      </c>
      <c r="Y829" s="26"/>
      <c r="Z829" s="28">
        <v>2015</v>
      </c>
      <c r="AA829" s="100"/>
    </row>
    <row r="830" spans="1:27" ht="38.25" outlineLevel="2">
      <c r="A830" s="19" t="s">
        <v>2807</v>
      </c>
      <c r="B830" s="20" t="s">
        <v>26</v>
      </c>
      <c r="C830" s="26" t="s">
        <v>1416</v>
      </c>
      <c r="D830" s="34" t="s">
        <v>1417</v>
      </c>
      <c r="E830" s="34" t="s">
        <v>1417</v>
      </c>
      <c r="F830" s="34" t="s">
        <v>1418</v>
      </c>
      <c r="G830" s="34" t="s">
        <v>1419</v>
      </c>
      <c r="H830" s="20" t="s">
        <v>1420</v>
      </c>
      <c r="I830" s="20" t="s">
        <v>1420</v>
      </c>
      <c r="J830" s="26" t="s">
        <v>2683</v>
      </c>
      <c r="K830" s="26">
        <v>0</v>
      </c>
      <c r="L830" s="19">
        <v>230000000</v>
      </c>
      <c r="M830" s="22" t="s">
        <v>27</v>
      </c>
      <c r="N830" s="26" t="s">
        <v>48</v>
      </c>
      <c r="O830" s="35" t="s">
        <v>256</v>
      </c>
      <c r="P830" s="36" t="s">
        <v>257</v>
      </c>
      <c r="Q830" s="37" t="s">
        <v>289</v>
      </c>
      <c r="R830" s="20" t="s">
        <v>259</v>
      </c>
      <c r="S830" s="28">
        <v>796</v>
      </c>
      <c r="T830" s="30" t="s">
        <v>260</v>
      </c>
      <c r="U830" s="38">
        <v>1</v>
      </c>
      <c r="V830" s="39">
        <v>280000</v>
      </c>
      <c r="W830" s="77">
        <v>280000</v>
      </c>
      <c r="X830" s="77">
        <f t="shared" si="26"/>
        <v>313600.00000000006</v>
      </c>
      <c r="Y830" s="26"/>
      <c r="Z830" s="28">
        <v>2015</v>
      </c>
      <c r="AA830" s="100"/>
    </row>
    <row r="831" spans="1:27" ht="38.25" outlineLevel="2">
      <c r="A831" s="19" t="s">
        <v>2808</v>
      </c>
      <c r="B831" s="20" t="s">
        <v>26</v>
      </c>
      <c r="C831" s="26" t="s">
        <v>1422</v>
      </c>
      <c r="D831" s="34" t="s">
        <v>264</v>
      </c>
      <c r="E831" s="34" t="s">
        <v>264</v>
      </c>
      <c r="F831" s="34" t="s">
        <v>1423</v>
      </c>
      <c r="G831" s="34" t="s">
        <v>1424</v>
      </c>
      <c r="H831" s="20" t="s">
        <v>1425</v>
      </c>
      <c r="I831" s="20" t="s">
        <v>1425</v>
      </c>
      <c r="J831" s="26" t="s">
        <v>2683</v>
      </c>
      <c r="K831" s="26">
        <v>0</v>
      </c>
      <c r="L831" s="19">
        <v>230000000</v>
      </c>
      <c r="M831" s="22" t="s">
        <v>27</v>
      </c>
      <c r="N831" s="26" t="s">
        <v>48</v>
      </c>
      <c r="O831" s="35" t="s">
        <v>256</v>
      </c>
      <c r="P831" s="36" t="s">
        <v>257</v>
      </c>
      <c r="Q831" s="37" t="s">
        <v>289</v>
      </c>
      <c r="R831" s="20" t="s">
        <v>259</v>
      </c>
      <c r="S831" s="28">
        <v>796</v>
      </c>
      <c r="T831" s="30" t="s">
        <v>260</v>
      </c>
      <c r="U831" s="38">
        <v>7</v>
      </c>
      <c r="V831" s="39">
        <v>6440.17</v>
      </c>
      <c r="W831" s="77">
        <v>45081.19</v>
      </c>
      <c r="X831" s="77">
        <f t="shared" si="26"/>
        <v>50490.93280000001</v>
      </c>
      <c r="Y831" s="26"/>
      <c r="Z831" s="28">
        <v>2015</v>
      </c>
      <c r="AA831" s="100"/>
    </row>
    <row r="832" spans="1:27" ht="38.25" outlineLevel="2">
      <c r="A832" s="19" t="s">
        <v>2809</v>
      </c>
      <c r="B832" s="20" t="s">
        <v>26</v>
      </c>
      <c r="C832" s="26" t="s">
        <v>1427</v>
      </c>
      <c r="D832" s="34" t="s">
        <v>264</v>
      </c>
      <c r="E832" s="34" t="s">
        <v>264</v>
      </c>
      <c r="F832" s="34" t="s">
        <v>1428</v>
      </c>
      <c r="G832" s="34" t="s">
        <v>1429</v>
      </c>
      <c r="H832" s="20" t="s">
        <v>1430</v>
      </c>
      <c r="I832" s="20" t="s">
        <v>1430</v>
      </c>
      <c r="J832" s="26" t="s">
        <v>2683</v>
      </c>
      <c r="K832" s="26">
        <v>0</v>
      </c>
      <c r="L832" s="19">
        <v>230000000</v>
      </c>
      <c r="M832" s="22" t="s">
        <v>27</v>
      </c>
      <c r="N832" s="26" t="s">
        <v>48</v>
      </c>
      <c r="O832" s="35" t="s">
        <v>256</v>
      </c>
      <c r="P832" s="36" t="s">
        <v>257</v>
      </c>
      <c r="Q832" s="37" t="s">
        <v>289</v>
      </c>
      <c r="R832" s="20" t="s">
        <v>259</v>
      </c>
      <c r="S832" s="28">
        <v>796</v>
      </c>
      <c r="T832" s="30" t="s">
        <v>260</v>
      </c>
      <c r="U832" s="38">
        <v>8</v>
      </c>
      <c r="V832" s="39">
        <v>5337.25</v>
      </c>
      <c r="W832" s="77">
        <v>42698</v>
      </c>
      <c r="X832" s="77">
        <f t="shared" si="26"/>
        <v>47821.760000000002</v>
      </c>
      <c r="Y832" s="26"/>
      <c r="Z832" s="28">
        <v>2015</v>
      </c>
      <c r="AA832" s="100"/>
    </row>
    <row r="833" spans="1:27" ht="38.25" outlineLevel="2">
      <c r="A833" s="19" t="s">
        <v>2810</v>
      </c>
      <c r="B833" s="20" t="s">
        <v>26</v>
      </c>
      <c r="C833" s="26" t="s">
        <v>1427</v>
      </c>
      <c r="D833" s="34" t="s">
        <v>264</v>
      </c>
      <c r="E833" s="34" t="s">
        <v>264</v>
      </c>
      <c r="F833" s="34" t="s">
        <v>1428</v>
      </c>
      <c r="G833" s="34" t="s">
        <v>1429</v>
      </c>
      <c r="H833" s="20" t="s">
        <v>1432</v>
      </c>
      <c r="I833" s="20" t="s">
        <v>1432</v>
      </c>
      <c r="J833" s="26" t="s">
        <v>2683</v>
      </c>
      <c r="K833" s="26">
        <v>0</v>
      </c>
      <c r="L833" s="19">
        <v>230000000</v>
      </c>
      <c r="M833" s="22" t="s">
        <v>27</v>
      </c>
      <c r="N833" s="26" t="s">
        <v>48</v>
      </c>
      <c r="O833" s="35" t="s">
        <v>256</v>
      </c>
      <c r="P833" s="36" t="s">
        <v>257</v>
      </c>
      <c r="Q833" s="37" t="s">
        <v>289</v>
      </c>
      <c r="R833" s="20" t="s">
        <v>259</v>
      </c>
      <c r="S833" s="28">
        <v>796</v>
      </c>
      <c r="T833" s="30" t="s">
        <v>260</v>
      </c>
      <c r="U833" s="38">
        <v>1</v>
      </c>
      <c r="V833" s="39">
        <v>5337.25</v>
      </c>
      <c r="W833" s="77">
        <v>5337.25</v>
      </c>
      <c r="X833" s="77">
        <f t="shared" si="26"/>
        <v>5977.72</v>
      </c>
      <c r="Y833" s="26"/>
      <c r="Z833" s="28">
        <v>2015</v>
      </c>
      <c r="AA833" s="100"/>
    </row>
    <row r="834" spans="1:27" ht="38.25" outlineLevel="2">
      <c r="A834" s="19" t="s">
        <v>2811</v>
      </c>
      <c r="B834" s="20" t="s">
        <v>26</v>
      </c>
      <c r="C834" s="26" t="s">
        <v>1434</v>
      </c>
      <c r="D834" s="34" t="s">
        <v>264</v>
      </c>
      <c r="E834" s="34" t="s">
        <v>264</v>
      </c>
      <c r="F834" s="34" t="s">
        <v>1435</v>
      </c>
      <c r="G834" s="34" t="s">
        <v>1436</v>
      </c>
      <c r="H834" s="20" t="s">
        <v>1437</v>
      </c>
      <c r="I834" s="20" t="s">
        <v>1438</v>
      </c>
      <c r="J834" s="26" t="s">
        <v>2683</v>
      </c>
      <c r="K834" s="26">
        <v>0</v>
      </c>
      <c r="L834" s="19">
        <v>230000000</v>
      </c>
      <c r="M834" s="22" t="s">
        <v>27</v>
      </c>
      <c r="N834" s="26" t="s">
        <v>48</v>
      </c>
      <c r="O834" s="35" t="s">
        <v>256</v>
      </c>
      <c r="P834" s="36" t="s">
        <v>257</v>
      </c>
      <c r="Q834" s="37" t="s">
        <v>289</v>
      </c>
      <c r="R834" s="20" t="s">
        <v>259</v>
      </c>
      <c r="S834" s="28">
        <v>796</v>
      </c>
      <c r="T834" s="30" t="s">
        <v>260</v>
      </c>
      <c r="U834" s="38">
        <v>8</v>
      </c>
      <c r="V834" s="39">
        <v>373</v>
      </c>
      <c r="W834" s="77">
        <v>2984</v>
      </c>
      <c r="X834" s="77">
        <f t="shared" ref="X834:X897" si="27">W834*1.12</f>
        <v>3342.0800000000004</v>
      </c>
      <c r="Y834" s="26"/>
      <c r="Z834" s="28">
        <v>2015</v>
      </c>
      <c r="AA834" s="100"/>
    </row>
    <row r="835" spans="1:27" ht="38.25" outlineLevel="2">
      <c r="A835" s="19" t="s">
        <v>2812</v>
      </c>
      <c r="B835" s="20" t="s">
        <v>26</v>
      </c>
      <c r="C835" s="26" t="s">
        <v>1434</v>
      </c>
      <c r="D835" s="34" t="s">
        <v>264</v>
      </c>
      <c r="E835" s="34" t="s">
        <v>264</v>
      </c>
      <c r="F835" s="34" t="s">
        <v>1435</v>
      </c>
      <c r="G835" s="34" t="s">
        <v>1436</v>
      </c>
      <c r="H835" s="20" t="s">
        <v>1440</v>
      </c>
      <c r="I835" s="20" t="s">
        <v>1440</v>
      </c>
      <c r="J835" s="26" t="s">
        <v>2683</v>
      </c>
      <c r="K835" s="26">
        <v>0</v>
      </c>
      <c r="L835" s="19">
        <v>230000000</v>
      </c>
      <c r="M835" s="22" t="s">
        <v>27</v>
      </c>
      <c r="N835" s="26" t="s">
        <v>48</v>
      </c>
      <c r="O835" s="35" t="s">
        <v>256</v>
      </c>
      <c r="P835" s="36" t="s">
        <v>257</v>
      </c>
      <c r="Q835" s="37" t="s">
        <v>289</v>
      </c>
      <c r="R835" s="20" t="s">
        <v>259</v>
      </c>
      <c r="S835" s="28">
        <v>796</v>
      </c>
      <c r="T835" s="30" t="s">
        <v>260</v>
      </c>
      <c r="U835" s="38">
        <v>10</v>
      </c>
      <c r="V835" s="39">
        <v>2950</v>
      </c>
      <c r="W835" s="77">
        <v>29500</v>
      </c>
      <c r="X835" s="77">
        <f t="shared" si="27"/>
        <v>33040</v>
      </c>
      <c r="Y835" s="26"/>
      <c r="Z835" s="28">
        <v>2015</v>
      </c>
      <c r="AA835" s="100"/>
    </row>
    <row r="836" spans="1:27" ht="38.25" outlineLevel="2">
      <c r="A836" s="19" t="s">
        <v>2813</v>
      </c>
      <c r="B836" s="20" t="s">
        <v>26</v>
      </c>
      <c r="C836" s="26" t="s">
        <v>1434</v>
      </c>
      <c r="D836" s="34" t="s">
        <v>264</v>
      </c>
      <c r="E836" s="34" t="s">
        <v>264</v>
      </c>
      <c r="F836" s="34" t="s">
        <v>1435</v>
      </c>
      <c r="G836" s="34" t="s">
        <v>1436</v>
      </c>
      <c r="H836" s="20" t="s">
        <v>1442</v>
      </c>
      <c r="I836" s="20" t="s">
        <v>1442</v>
      </c>
      <c r="J836" s="26" t="s">
        <v>2683</v>
      </c>
      <c r="K836" s="26">
        <v>0</v>
      </c>
      <c r="L836" s="19">
        <v>230000000</v>
      </c>
      <c r="M836" s="22" t="s">
        <v>27</v>
      </c>
      <c r="N836" s="26" t="s">
        <v>48</v>
      </c>
      <c r="O836" s="35" t="s">
        <v>256</v>
      </c>
      <c r="P836" s="36" t="s">
        <v>257</v>
      </c>
      <c r="Q836" s="37" t="s">
        <v>289</v>
      </c>
      <c r="R836" s="20" t="s">
        <v>259</v>
      </c>
      <c r="S836" s="28">
        <v>796</v>
      </c>
      <c r="T836" s="30" t="s">
        <v>260</v>
      </c>
      <c r="U836" s="38">
        <v>13</v>
      </c>
      <c r="V836" s="39">
        <v>3678.57</v>
      </c>
      <c r="W836" s="77">
        <v>47821.41</v>
      </c>
      <c r="X836" s="77">
        <f t="shared" si="27"/>
        <v>53559.979200000009</v>
      </c>
      <c r="Y836" s="26"/>
      <c r="Z836" s="28">
        <v>2015</v>
      </c>
      <c r="AA836" s="100"/>
    </row>
    <row r="837" spans="1:27" ht="38.25" outlineLevel="2">
      <c r="A837" s="19" t="s">
        <v>2814</v>
      </c>
      <c r="B837" s="20" t="s">
        <v>26</v>
      </c>
      <c r="C837" s="26" t="s">
        <v>1444</v>
      </c>
      <c r="D837" s="34" t="s">
        <v>264</v>
      </c>
      <c r="E837" s="34" t="s">
        <v>264</v>
      </c>
      <c r="F837" s="34" t="s">
        <v>1445</v>
      </c>
      <c r="G837" s="34" t="s">
        <v>1446</v>
      </c>
      <c r="H837" s="20" t="s">
        <v>1447</v>
      </c>
      <c r="I837" s="20" t="s">
        <v>1448</v>
      </c>
      <c r="J837" s="26" t="s">
        <v>2683</v>
      </c>
      <c r="K837" s="26">
        <v>0</v>
      </c>
      <c r="L837" s="19">
        <v>230000000</v>
      </c>
      <c r="M837" s="22" t="s">
        <v>27</v>
      </c>
      <c r="N837" s="26" t="s">
        <v>48</v>
      </c>
      <c r="O837" s="35" t="s">
        <v>256</v>
      </c>
      <c r="P837" s="36" t="s">
        <v>257</v>
      </c>
      <c r="Q837" s="37" t="s">
        <v>289</v>
      </c>
      <c r="R837" s="20" t="s">
        <v>259</v>
      </c>
      <c r="S837" s="28">
        <v>796</v>
      </c>
      <c r="T837" s="30" t="s">
        <v>260</v>
      </c>
      <c r="U837" s="38">
        <v>2</v>
      </c>
      <c r="V837" s="39">
        <v>12722</v>
      </c>
      <c r="W837" s="77">
        <v>25444</v>
      </c>
      <c r="X837" s="77">
        <f t="shared" si="27"/>
        <v>28497.280000000002</v>
      </c>
      <c r="Y837" s="26"/>
      <c r="Z837" s="28">
        <v>2015</v>
      </c>
      <c r="AA837" s="100"/>
    </row>
    <row r="838" spans="1:27" ht="51" outlineLevel="2">
      <c r="A838" s="19" t="s">
        <v>2815</v>
      </c>
      <c r="B838" s="20" t="s">
        <v>26</v>
      </c>
      <c r="C838" s="26" t="s">
        <v>1450</v>
      </c>
      <c r="D838" s="34" t="s">
        <v>1451</v>
      </c>
      <c r="E838" s="34" t="s">
        <v>1452</v>
      </c>
      <c r="F838" s="34" t="s">
        <v>1453</v>
      </c>
      <c r="G838" s="34" t="s">
        <v>1454</v>
      </c>
      <c r="H838" s="20" t="s">
        <v>1455</v>
      </c>
      <c r="I838" s="20" t="s">
        <v>1456</v>
      </c>
      <c r="J838" s="26" t="s">
        <v>2683</v>
      </c>
      <c r="K838" s="26">
        <v>0</v>
      </c>
      <c r="L838" s="19">
        <v>230000000</v>
      </c>
      <c r="M838" s="22" t="s">
        <v>27</v>
      </c>
      <c r="N838" s="26" t="s">
        <v>48</v>
      </c>
      <c r="O838" s="35" t="s">
        <v>256</v>
      </c>
      <c r="P838" s="36" t="s">
        <v>257</v>
      </c>
      <c r="Q838" s="37" t="s">
        <v>289</v>
      </c>
      <c r="R838" s="20" t="s">
        <v>259</v>
      </c>
      <c r="S838" s="28">
        <v>796</v>
      </c>
      <c r="T838" s="30" t="s">
        <v>260</v>
      </c>
      <c r="U838" s="38">
        <v>6</v>
      </c>
      <c r="V838" s="39">
        <v>2233</v>
      </c>
      <c r="W838" s="77">
        <v>13398</v>
      </c>
      <c r="X838" s="77">
        <f t="shared" si="27"/>
        <v>15005.760000000002</v>
      </c>
      <c r="Y838" s="26"/>
      <c r="Z838" s="28">
        <v>2015</v>
      </c>
      <c r="AA838" s="100"/>
    </row>
    <row r="839" spans="1:27" ht="51" outlineLevel="2">
      <c r="A839" s="19" t="s">
        <v>2816</v>
      </c>
      <c r="B839" s="20" t="s">
        <v>26</v>
      </c>
      <c r="C839" s="26" t="s">
        <v>1450</v>
      </c>
      <c r="D839" s="34" t="s">
        <v>1451</v>
      </c>
      <c r="E839" s="34" t="s">
        <v>1452</v>
      </c>
      <c r="F839" s="34" t="s">
        <v>1453</v>
      </c>
      <c r="G839" s="34" t="s">
        <v>1454</v>
      </c>
      <c r="H839" s="20" t="s">
        <v>1458</v>
      </c>
      <c r="I839" s="20" t="s">
        <v>1459</v>
      </c>
      <c r="J839" s="26" t="s">
        <v>2683</v>
      </c>
      <c r="K839" s="26">
        <v>0</v>
      </c>
      <c r="L839" s="19">
        <v>230000000</v>
      </c>
      <c r="M839" s="22" t="s">
        <v>27</v>
      </c>
      <c r="N839" s="26" t="s">
        <v>48</v>
      </c>
      <c r="O839" s="35" t="s">
        <v>256</v>
      </c>
      <c r="P839" s="36" t="s">
        <v>257</v>
      </c>
      <c r="Q839" s="37" t="s">
        <v>289</v>
      </c>
      <c r="R839" s="20" t="s">
        <v>259</v>
      </c>
      <c r="S839" s="28">
        <v>796</v>
      </c>
      <c r="T839" s="30" t="s">
        <v>260</v>
      </c>
      <c r="U839" s="38">
        <v>5</v>
      </c>
      <c r="V839" s="39">
        <v>5811</v>
      </c>
      <c r="W839" s="77">
        <v>29055</v>
      </c>
      <c r="X839" s="77">
        <f t="shared" si="27"/>
        <v>32541.600000000002</v>
      </c>
      <c r="Y839" s="26"/>
      <c r="Z839" s="28">
        <v>2015</v>
      </c>
      <c r="AA839" s="100"/>
    </row>
    <row r="840" spans="1:27" ht="38.25" outlineLevel="2">
      <c r="A840" s="19" t="s">
        <v>2817</v>
      </c>
      <c r="B840" s="20" t="s">
        <v>26</v>
      </c>
      <c r="C840" s="26" t="s">
        <v>1461</v>
      </c>
      <c r="D840" s="34" t="s">
        <v>1462</v>
      </c>
      <c r="E840" s="34" t="s">
        <v>1463</v>
      </c>
      <c r="F840" s="34" t="s">
        <v>1464</v>
      </c>
      <c r="G840" s="34" t="s">
        <v>1465</v>
      </c>
      <c r="H840" s="20" t="s">
        <v>1466</v>
      </c>
      <c r="I840" s="20" t="s">
        <v>1467</v>
      </c>
      <c r="J840" s="26" t="s">
        <v>2683</v>
      </c>
      <c r="K840" s="26">
        <v>0</v>
      </c>
      <c r="L840" s="19">
        <v>230000000</v>
      </c>
      <c r="M840" s="22" t="s">
        <v>27</v>
      </c>
      <c r="N840" s="26" t="s">
        <v>48</v>
      </c>
      <c r="O840" s="35" t="s">
        <v>256</v>
      </c>
      <c r="P840" s="36" t="s">
        <v>257</v>
      </c>
      <c r="Q840" s="37" t="s">
        <v>289</v>
      </c>
      <c r="R840" s="20" t="s">
        <v>259</v>
      </c>
      <c r="S840" s="28">
        <v>796</v>
      </c>
      <c r="T840" s="30" t="s">
        <v>260</v>
      </c>
      <c r="U840" s="38">
        <v>1</v>
      </c>
      <c r="V840" s="39">
        <v>194197</v>
      </c>
      <c r="W840" s="77">
        <v>194197</v>
      </c>
      <c r="X840" s="77">
        <f t="shared" si="27"/>
        <v>217500.64</v>
      </c>
      <c r="Y840" s="26"/>
      <c r="Z840" s="28">
        <v>2015</v>
      </c>
      <c r="AA840" s="100"/>
    </row>
    <row r="841" spans="1:27" ht="38.25" outlineLevel="2">
      <c r="A841" s="19" t="s">
        <v>2818</v>
      </c>
      <c r="B841" s="20" t="s">
        <v>26</v>
      </c>
      <c r="C841" s="26" t="s">
        <v>1469</v>
      </c>
      <c r="D841" s="34" t="s">
        <v>1470</v>
      </c>
      <c r="E841" s="34" t="s">
        <v>1470</v>
      </c>
      <c r="F841" s="34" t="s">
        <v>1471</v>
      </c>
      <c r="G841" s="34" t="s">
        <v>1472</v>
      </c>
      <c r="H841" s="20" t="s">
        <v>1473</v>
      </c>
      <c r="I841" s="20" t="s">
        <v>1474</v>
      </c>
      <c r="J841" s="26" t="s">
        <v>2683</v>
      </c>
      <c r="K841" s="26">
        <v>0</v>
      </c>
      <c r="L841" s="19">
        <v>230000000</v>
      </c>
      <c r="M841" s="22" t="s">
        <v>27</v>
      </c>
      <c r="N841" s="26" t="s">
        <v>48</v>
      </c>
      <c r="O841" s="35" t="s">
        <v>256</v>
      </c>
      <c r="P841" s="36" t="s">
        <v>257</v>
      </c>
      <c r="Q841" s="37" t="s">
        <v>289</v>
      </c>
      <c r="R841" s="20" t="s">
        <v>259</v>
      </c>
      <c r="S841" s="28">
        <v>796</v>
      </c>
      <c r="T841" s="30" t="s">
        <v>260</v>
      </c>
      <c r="U841" s="38">
        <v>13</v>
      </c>
      <c r="V841" s="39">
        <v>1956</v>
      </c>
      <c r="W841" s="77">
        <v>25428</v>
      </c>
      <c r="X841" s="77">
        <f t="shared" si="27"/>
        <v>28479.360000000004</v>
      </c>
      <c r="Y841" s="26"/>
      <c r="Z841" s="28">
        <v>2015</v>
      </c>
      <c r="AA841" s="100"/>
    </row>
    <row r="842" spans="1:27" ht="51" outlineLevel="2">
      <c r="A842" s="19" t="s">
        <v>2819</v>
      </c>
      <c r="B842" s="20" t="s">
        <v>26</v>
      </c>
      <c r="C842" s="26" t="s">
        <v>1476</v>
      </c>
      <c r="D842" s="34" t="s">
        <v>1477</v>
      </c>
      <c r="E842" s="34" t="s">
        <v>1478</v>
      </c>
      <c r="F842" s="34" t="s">
        <v>1479</v>
      </c>
      <c r="G842" s="34" t="s">
        <v>1480</v>
      </c>
      <c r="H842" s="20" t="s">
        <v>1481</v>
      </c>
      <c r="I842" s="20" t="s">
        <v>1482</v>
      </c>
      <c r="J842" s="26" t="s">
        <v>2683</v>
      </c>
      <c r="K842" s="26">
        <v>0</v>
      </c>
      <c r="L842" s="19">
        <v>230000000</v>
      </c>
      <c r="M842" s="22" t="s">
        <v>27</v>
      </c>
      <c r="N842" s="26" t="s">
        <v>48</v>
      </c>
      <c r="O842" s="35" t="s">
        <v>256</v>
      </c>
      <c r="P842" s="36" t="s">
        <v>257</v>
      </c>
      <c r="Q842" s="37" t="s">
        <v>289</v>
      </c>
      <c r="R842" s="20" t="s">
        <v>259</v>
      </c>
      <c r="S842" s="28">
        <v>796</v>
      </c>
      <c r="T842" s="30" t="s">
        <v>260</v>
      </c>
      <c r="U842" s="38">
        <v>11</v>
      </c>
      <c r="V842" s="39">
        <v>1623</v>
      </c>
      <c r="W842" s="77">
        <v>17853</v>
      </c>
      <c r="X842" s="77">
        <f t="shared" si="27"/>
        <v>19995.36</v>
      </c>
      <c r="Y842" s="26"/>
      <c r="Z842" s="28">
        <v>2015</v>
      </c>
      <c r="AA842" s="100"/>
    </row>
    <row r="843" spans="1:27" ht="38.25" outlineLevel="2">
      <c r="A843" s="19" t="s">
        <v>2820</v>
      </c>
      <c r="B843" s="20" t="s">
        <v>26</v>
      </c>
      <c r="C843" s="26" t="s">
        <v>1434</v>
      </c>
      <c r="D843" s="34" t="s">
        <v>264</v>
      </c>
      <c r="E843" s="34" t="s">
        <v>264</v>
      </c>
      <c r="F843" s="34" t="s">
        <v>1435</v>
      </c>
      <c r="G843" s="34" t="s">
        <v>1436</v>
      </c>
      <c r="H843" s="20" t="s">
        <v>2821</v>
      </c>
      <c r="I843" s="20" t="s">
        <v>1484</v>
      </c>
      <c r="J843" s="26" t="s">
        <v>2683</v>
      </c>
      <c r="K843" s="26">
        <v>0</v>
      </c>
      <c r="L843" s="19">
        <v>230000000</v>
      </c>
      <c r="M843" s="22" t="s">
        <v>27</v>
      </c>
      <c r="N843" s="26" t="s">
        <v>48</v>
      </c>
      <c r="O843" s="35" t="s">
        <v>256</v>
      </c>
      <c r="P843" s="36" t="s">
        <v>257</v>
      </c>
      <c r="Q843" s="37" t="s">
        <v>289</v>
      </c>
      <c r="R843" s="20" t="s">
        <v>259</v>
      </c>
      <c r="S843" s="28">
        <v>796</v>
      </c>
      <c r="T843" s="30" t="s">
        <v>260</v>
      </c>
      <c r="U843" s="38">
        <v>2</v>
      </c>
      <c r="V843" s="39">
        <v>14175</v>
      </c>
      <c r="W843" s="77">
        <v>28350</v>
      </c>
      <c r="X843" s="77">
        <f t="shared" si="27"/>
        <v>31752.000000000004</v>
      </c>
      <c r="Y843" s="26"/>
      <c r="Z843" s="28">
        <v>2015</v>
      </c>
      <c r="AA843" s="100"/>
    </row>
    <row r="844" spans="1:27" ht="38.25" outlineLevel="2">
      <c r="A844" s="19" t="s">
        <v>2822</v>
      </c>
      <c r="B844" s="20" t="s">
        <v>26</v>
      </c>
      <c r="C844" s="26" t="s">
        <v>1486</v>
      </c>
      <c r="D844" s="34" t="s">
        <v>1487</v>
      </c>
      <c r="E844" s="34" t="s">
        <v>1487</v>
      </c>
      <c r="F844" s="34" t="s">
        <v>1488</v>
      </c>
      <c r="G844" s="34" t="s">
        <v>1489</v>
      </c>
      <c r="H844" s="20" t="s">
        <v>1490</v>
      </c>
      <c r="I844" s="20" t="s">
        <v>1490</v>
      </c>
      <c r="J844" s="26" t="s">
        <v>2683</v>
      </c>
      <c r="K844" s="26">
        <v>0</v>
      </c>
      <c r="L844" s="19">
        <v>230000000</v>
      </c>
      <c r="M844" s="22" t="s">
        <v>27</v>
      </c>
      <c r="N844" s="26" t="s">
        <v>48</v>
      </c>
      <c r="O844" s="35" t="s">
        <v>256</v>
      </c>
      <c r="P844" s="36" t="s">
        <v>257</v>
      </c>
      <c r="Q844" s="37" t="s">
        <v>289</v>
      </c>
      <c r="R844" s="20" t="s">
        <v>259</v>
      </c>
      <c r="S844" s="28">
        <v>796</v>
      </c>
      <c r="T844" s="30" t="s">
        <v>260</v>
      </c>
      <c r="U844" s="38">
        <v>8</v>
      </c>
      <c r="V844" s="39">
        <v>6258.03</v>
      </c>
      <c r="W844" s="77">
        <v>50064.24</v>
      </c>
      <c r="X844" s="77">
        <f t="shared" si="27"/>
        <v>56071.948800000006</v>
      </c>
      <c r="Y844" s="26"/>
      <c r="Z844" s="28">
        <v>2015</v>
      </c>
      <c r="AA844" s="100"/>
    </row>
    <row r="845" spans="1:27" ht="38.25" outlineLevel="2">
      <c r="A845" s="19" t="s">
        <v>2823</v>
      </c>
      <c r="B845" s="20" t="s">
        <v>26</v>
      </c>
      <c r="C845" s="26" t="s">
        <v>1492</v>
      </c>
      <c r="D845" s="34" t="s">
        <v>1493</v>
      </c>
      <c r="E845" s="34"/>
      <c r="F845" s="34" t="s">
        <v>1494</v>
      </c>
      <c r="G845" s="34"/>
      <c r="H845" s="20" t="s">
        <v>1495</v>
      </c>
      <c r="I845" s="20" t="s">
        <v>1496</v>
      </c>
      <c r="J845" s="26" t="s">
        <v>2683</v>
      </c>
      <c r="K845" s="26">
        <v>0</v>
      </c>
      <c r="L845" s="19">
        <v>230000000</v>
      </c>
      <c r="M845" s="22" t="s">
        <v>27</v>
      </c>
      <c r="N845" s="26" t="s">
        <v>48</v>
      </c>
      <c r="O845" s="35" t="s">
        <v>256</v>
      </c>
      <c r="P845" s="36" t="s">
        <v>257</v>
      </c>
      <c r="Q845" s="37" t="s">
        <v>289</v>
      </c>
      <c r="R845" s="20" t="s">
        <v>259</v>
      </c>
      <c r="S845" s="28">
        <v>796</v>
      </c>
      <c r="T845" s="30" t="s">
        <v>260</v>
      </c>
      <c r="U845" s="38">
        <v>18</v>
      </c>
      <c r="V845" s="39">
        <v>161.6</v>
      </c>
      <c r="W845" s="77">
        <v>2908.7999999999997</v>
      </c>
      <c r="X845" s="77">
        <f t="shared" si="27"/>
        <v>3257.8560000000002</v>
      </c>
      <c r="Y845" s="26"/>
      <c r="Z845" s="28">
        <v>2015</v>
      </c>
      <c r="AA845" s="100"/>
    </row>
    <row r="846" spans="1:27" ht="38.25" outlineLevel="2">
      <c r="A846" s="19" t="s">
        <v>2824</v>
      </c>
      <c r="B846" s="20" t="s">
        <v>26</v>
      </c>
      <c r="C846" s="26" t="s">
        <v>1492</v>
      </c>
      <c r="D846" s="34" t="s">
        <v>1493</v>
      </c>
      <c r="E846" s="34"/>
      <c r="F846" s="34" t="s">
        <v>1494</v>
      </c>
      <c r="G846" s="34"/>
      <c r="H846" s="20" t="s">
        <v>1498</v>
      </c>
      <c r="I846" s="20" t="s">
        <v>1499</v>
      </c>
      <c r="J846" s="26" t="s">
        <v>2683</v>
      </c>
      <c r="K846" s="26">
        <v>0</v>
      </c>
      <c r="L846" s="19">
        <v>230000000</v>
      </c>
      <c r="M846" s="22" t="s">
        <v>27</v>
      </c>
      <c r="N846" s="26" t="s">
        <v>48</v>
      </c>
      <c r="O846" s="35" t="s">
        <v>256</v>
      </c>
      <c r="P846" s="36" t="s">
        <v>257</v>
      </c>
      <c r="Q846" s="37" t="s">
        <v>289</v>
      </c>
      <c r="R846" s="20" t="s">
        <v>259</v>
      </c>
      <c r="S846" s="28">
        <v>796</v>
      </c>
      <c r="T846" s="30" t="s">
        <v>260</v>
      </c>
      <c r="U846" s="38">
        <v>22</v>
      </c>
      <c r="V846" s="39">
        <v>162.5</v>
      </c>
      <c r="W846" s="77">
        <v>3575</v>
      </c>
      <c r="X846" s="77">
        <f t="shared" si="27"/>
        <v>4004.0000000000005</v>
      </c>
      <c r="Y846" s="26"/>
      <c r="Z846" s="28">
        <v>2015</v>
      </c>
      <c r="AA846" s="100"/>
    </row>
    <row r="847" spans="1:27" ht="38.25" outlineLevel="2">
      <c r="A847" s="19" t="s">
        <v>2825</v>
      </c>
      <c r="B847" s="20" t="s">
        <v>26</v>
      </c>
      <c r="C847" s="26" t="s">
        <v>1501</v>
      </c>
      <c r="D847" s="34" t="s">
        <v>264</v>
      </c>
      <c r="E847" s="34" t="s">
        <v>264</v>
      </c>
      <c r="F847" s="34" t="s">
        <v>1502</v>
      </c>
      <c r="G847" s="34" t="s">
        <v>1503</v>
      </c>
      <c r="H847" s="20" t="s">
        <v>1504</v>
      </c>
      <c r="I847" s="20" t="s">
        <v>1505</v>
      </c>
      <c r="J847" s="26" t="s">
        <v>2683</v>
      </c>
      <c r="K847" s="26">
        <v>0</v>
      </c>
      <c r="L847" s="19">
        <v>230000000</v>
      </c>
      <c r="M847" s="22" t="s">
        <v>27</v>
      </c>
      <c r="N847" s="26" t="s">
        <v>48</v>
      </c>
      <c r="O847" s="35" t="s">
        <v>256</v>
      </c>
      <c r="P847" s="36" t="s">
        <v>257</v>
      </c>
      <c r="Q847" s="37" t="s">
        <v>289</v>
      </c>
      <c r="R847" s="20" t="s">
        <v>259</v>
      </c>
      <c r="S847" s="28">
        <v>796</v>
      </c>
      <c r="T847" s="30" t="s">
        <v>260</v>
      </c>
      <c r="U847" s="38">
        <v>7</v>
      </c>
      <c r="V847" s="39">
        <v>708</v>
      </c>
      <c r="W847" s="77">
        <v>4956</v>
      </c>
      <c r="X847" s="77">
        <f t="shared" si="27"/>
        <v>5550.72</v>
      </c>
      <c r="Y847" s="26"/>
      <c r="Z847" s="28">
        <v>2015</v>
      </c>
      <c r="AA847" s="100"/>
    </row>
    <row r="848" spans="1:27" ht="38.25" outlineLevel="2">
      <c r="A848" s="19" t="s">
        <v>2826</v>
      </c>
      <c r="B848" s="20" t="s">
        <v>26</v>
      </c>
      <c r="C848" s="26" t="s">
        <v>1507</v>
      </c>
      <c r="D848" s="34" t="s">
        <v>1508</v>
      </c>
      <c r="E848" s="34" t="s">
        <v>1509</v>
      </c>
      <c r="F848" s="34" t="s">
        <v>1510</v>
      </c>
      <c r="G848" s="34" t="s">
        <v>1511</v>
      </c>
      <c r="H848" s="20" t="s">
        <v>1512</v>
      </c>
      <c r="I848" s="20" t="s">
        <v>1513</v>
      </c>
      <c r="J848" s="26" t="s">
        <v>2683</v>
      </c>
      <c r="K848" s="26">
        <v>0</v>
      </c>
      <c r="L848" s="19">
        <v>230000000</v>
      </c>
      <c r="M848" s="22" t="s">
        <v>27</v>
      </c>
      <c r="N848" s="26" t="s">
        <v>48</v>
      </c>
      <c r="O848" s="35" t="s">
        <v>256</v>
      </c>
      <c r="P848" s="36" t="s">
        <v>257</v>
      </c>
      <c r="Q848" s="37" t="s">
        <v>289</v>
      </c>
      <c r="R848" s="20" t="s">
        <v>259</v>
      </c>
      <c r="S848" s="28">
        <v>796</v>
      </c>
      <c r="T848" s="30" t="s">
        <v>260</v>
      </c>
      <c r="U848" s="38">
        <v>5</v>
      </c>
      <c r="V848" s="39">
        <v>132000</v>
      </c>
      <c r="W848" s="77">
        <v>660000</v>
      </c>
      <c r="X848" s="77">
        <f t="shared" si="27"/>
        <v>739200.00000000012</v>
      </c>
      <c r="Y848" s="26"/>
      <c r="Z848" s="28">
        <v>2015</v>
      </c>
      <c r="AA848" s="100"/>
    </row>
    <row r="849" spans="1:27" ht="38.25" outlineLevel="2">
      <c r="A849" s="19" t="s">
        <v>2827</v>
      </c>
      <c r="B849" s="20" t="s">
        <v>26</v>
      </c>
      <c r="C849" s="26" t="s">
        <v>1416</v>
      </c>
      <c r="D849" s="34" t="s">
        <v>1417</v>
      </c>
      <c r="E849" s="34" t="s">
        <v>1417</v>
      </c>
      <c r="F849" s="34" t="s">
        <v>1418</v>
      </c>
      <c r="G849" s="34" t="s">
        <v>1419</v>
      </c>
      <c r="H849" s="20" t="s">
        <v>1515</v>
      </c>
      <c r="I849" s="20" t="s">
        <v>1516</v>
      </c>
      <c r="J849" s="26" t="s">
        <v>2683</v>
      </c>
      <c r="K849" s="26">
        <v>0</v>
      </c>
      <c r="L849" s="19">
        <v>230000000</v>
      </c>
      <c r="M849" s="22" t="s">
        <v>27</v>
      </c>
      <c r="N849" s="26" t="s">
        <v>48</v>
      </c>
      <c r="O849" s="35" t="s">
        <v>256</v>
      </c>
      <c r="P849" s="36" t="s">
        <v>257</v>
      </c>
      <c r="Q849" s="37" t="s">
        <v>289</v>
      </c>
      <c r="R849" s="20" t="s">
        <v>259</v>
      </c>
      <c r="S849" s="28">
        <v>796</v>
      </c>
      <c r="T849" s="30" t="s">
        <v>260</v>
      </c>
      <c r="U849" s="38">
        <v>1</v>
      </c>
      <c r="V849" s="39">
        <v>135000</v>
      </c>
      <c r="W849" s="77">
        <v>135000</v>
      </c>
      <c r="X849" s="77">
        <f t="shared" si="27"/>
        <v>151200</v>
      </c>
      <c r="Y849" s="26"/>
      <c r="Z849" s="28">
        <v>2015</v>
      </c>
      <c r="AA849" s="100"/>
    </row>
    <row r="850" spans="1:27" ht="38.25" outlineLevel="2">
      <c r="A850" s="19" t="s">
        <v>2828</v>
      </c>
      <c r="B850" s="20" t="s">
        <v>26</v>
      </c>
      <c r="C850" s="26" t="s">
        <v>1416</v>
      </c>
      <c r="D850" s="34" t="s">
        <v>1417</v>
      </c>
      <c r="E850" s="34" t="s">
        <v>1417</v>
      </c>
      <c r="F850" s="34" t="s">
        <v>1418</v>
      </c>
      <c r="G850" s="34" t="s">
        <v>1419</v>
      </c>
      <c r="H850" s="20" t="s">
        <v>1518</v>
      </c>
      <c r="I850" s="20"/>
      <c r="J850" s="26" t="s">
        <v>2683</v>
      </c>
      <c r="K850" s="26">
        <v>0</v>
      </c>
      <c r="L850" s="19">
        <v>230000000</v>
      </c>
      <c r="M850" s="22" t="s">
        <v>27</v>
      </c>
      <c r="N850" s="26" t="s">
        <v>48</v>
      </c>
      <c r="O850" s="35" t="s">
        <v>256</v>
      </c>
      <c r="P850" s="36" t="s">
        <v>257</v>
      </c>
      <c r="Q850" s="37" t="s">
        <v>289</v>
      </c>
      <c r="R850" s="20" t="s">
        <v>259</v>
      </c>
      <c r="S850" s="28">
        <v>796</v>
      </c>
      <c r="T850" s="30" t="s">
        <v>260</v>
      </c>
      <c r="U850" s="38">
        <v>3</v>
      </c>
      <c r="V850" s="39">
        <v>256000</v>
      </c>
      <c r="W850" s="77">
        <v>768000</v>
      </c>
      <c r="X850" s="77">
        <f t="shared" si="27"/>
        <v>860160.00000000012</v>
      </c>
      <c r="Y850" s="26"/>
      <c r="Z850" s="28">
        <v>2015</v>
      </c>
      <c r="AA850" s="100"/>
    </row>
    <row r="851" spans="1:27" ht="38.25" outlineLevel="2">
      <c r="A851" s="19" t="s">
        <v>2829</v>
      </c>
      <c r="B851" s="20" t="s">
        <v>26</v>
      </c>
      <c r="C851" s="26" t="s">
        <v>1520</v>
      </c>
      <c r="D851" s="34" t="s">
        <v>1487</v>
      </c>
      <c r="E851" s="34" t="s">
        <v>1487</v>
      </c>
      <c r="F851" s="34" t="s">
        <v>1521</v>
      </c>
      <c r="G851" s="34" t="s">
        <v>1522</v>
      </c>
      <c r="H851" s="20" t="s">
        <v>1523</v>
      </c>
      <c r="I851" s="20" t="s">
        <v>1524</v>
      </c>
      <c r="J851" s="26" t="s">
        <v>2683</v>
      </c>
      <c r="K851" s="26">
        <v>0</v>
      </c>
      <c r="L851" s="19">
        <v>230000000</v>
      </c>
      <c r="M851" s="22" t="s">
        <v>27</v>
      </c>
      <c r="N851" s="26" t="s">
        <v>48</v>
      </c>
      <c r="O851" s="35" t="s">
        <v>256</v>
      </c>
      <c r="P851" s="36" t="s">
        <v>257</v>
      </c>
      <c r="Q851" s="37" t="s">
        <v>289</v>
      </c>
      <c r="R851" s="20" t="s">
        <v>259</v>
      </c>
      <c r="S851" s="28">
        <v>796</v>
      </c>
      <c r="T851" s="30" t="s">
        <v>260</v>
      </c>
      <c r="U851" s="38">
        <v>10</v>
      </c>
      <c r="V851" s="39">
        <v>31200</v>
      </c>
      <c r="W851" s="77">
        <v>312000</v>
      </c>
      <c r="X851" s="77">
        <f t="shared" si="27"/>
        <v>349440.00000000006</v>
      </c>
      <c r="Y851" s="26"/>
      <c r="Z851" s="28">
        <v>2015</v>
      </c>
      <c r="AA851" s="100"/>
    </row>
    <row r="852" spans="1:27" ht="38.25" outlineLevel="2">
      <c r="A852" s="19" t="s">
        <v>2830</v>
      </c>
      <c r="B852" s="20" t="s">
        <v>26</v>
      </c>
      <c r="C852" s="26" t="s">
        <v>1526</v>
      </c>
      <c r="D852" s="34" t="s">
        <v>264</v>
      </c>
      <c r="E852" s="34" t="s">
        <v>264</v>
      </c>
      <c r="F852" s="34" t="s">
        <v>1527</v>
      </c>
      <c r="G852" s="34" t="s">
        <v>1528</v>
      </c>
      <c r="H852" s="20" t="s">
        <v>1529</v>
      </c>
      <c r="I852" s="20" t="s">
        <v>1529</v>
      </c>
      <c r="J852" s="26" t="s">
        <v>2683</v>
      </c>
      <c r="K852" s="26">
        <v>0</v>
      </c>
      <c r="L852" s="19">
        <v>230000000</v>
      </c>
      <c r="M852" s="22" t="s">
        <v>27</v>
      </c>
      <c r="N852" s="26" t="s">
        <v>48</v>
      </c>
      <c r="O852" s="35" t="s">
        <v>256</v>
      </c>
      <c r="P852" s="36" t="s">
        <v>257</v>
      </c>
      <c r="Q852" s="37" t="s">
        <v>289</v>
      </c>
      <c r="R852" s="20" t="s">
        <v>259</v>
      </c>
      <c r="S852" s="28">
        <v>796</v>
      </c>
      <c r="T852" s="30" t="s">
        <v>260</v>
      </c>
      <c r="U852" s="38">
        <v>14</v>
      </c>
      <c r="V852" s="39">
        <v>9638.39</v>
      </c>
      <c r="W852" s="77">
        <v>134937.46</v>
      </c>
      <c r="X852" s="77">
        <f t="shared" si="27"/>
        <v>151129.9552</v>
      </c>
      <c r="Y852" s="26"/>
      <c r="Z852" s="28">
        <v>2015</v>
      </c>
      <c r="AA852" s="100"/>
    </row>
    <row r="853" spans="1:27" ht="38.25" outlineLevel="2">
      <c r="A853" s="19" t="s">
        <v>2831</v>
      </c>
      <c r="B853" s="20" t="s">
        <v>26</v>
      </c>
      <c r="C853" s="26" t="s">
        <v>1531</v>
      </c>
      <c r="D853" s="34" t="s">
        <v>264</v>
      </c>
      <c r="E853" s="34" t="s">
        <v>264</v>
      </c>
      <c r="F853" s="34" t="s">
        <v>1532</v>
      </c>
      <c r="G853" s="34" t="s">
        <v>1528</v>
      </c>
      <c r="H853" s="20" t="s">
        <v>1533</v>
      </c>
      <c r="I853" s="20" t="s">
        <v>1533</v>
      </c>
      <c r="J853" s="26" t="s">
        <v>2683</v>
      </c>
      <c r="K853" s="26">
        <v>0</v>
      </c>
      <c r="L853" s="19">
        <v>230000000</v>
      </c>
      <c r="M853" s="22" t="s">
        <v>27</v>
      </c>
      <c r="N853" s="26" t="s">
        <v>48</v>
      </c>
      <c r="O853" s="35" t="s">
        <v>256</v>
      </c>
      <c r="P853" s="36" t="s">
        <v>257</v>
      </c>
      <c r="Q853" s="37" t="s">
        <v>289</v>
      </c>
      <c r="R853" s="20" t="s">
        <v>259</v>
      </c>
      <c r="S853" s="28">
        <v>796</v>
      </c>
      <c r="T853" s="30" t="s">
        <v>260</v>
      </c>
      <c r="U853" s="38">
        <v>23</v>
      </c>
      <c r="V853" s="39">
        <v>9638.39</v>
      </c>
      <c r="W853" s="77">
        <v>221682.96999999997</v>
      </c>
      <c r="X853" s="77">
        <f t="shared" si="27"/>
        <v>248284.9264</v>
      </c>
      <c r="Y853" s="26"/>
      <c r="Z853" s="28">
        <v>2015</v>
      </c>
      <c r="AA853" s="100"/>
    </row>
    <row r="854" spans="1:27" ht="38.25" outlineLevel="2">
      <c r="A854" s="19" t="s">
        <v>2832</v>
      </c>
      <c r="B854" s="20" t="s">
        <v>26</v>
      </c>
      <c r="C854" s="26" t="s">
        <v>1535</v>
      </c>
      <c r="D854" s="34" t="s">
        <v>264</v>
      </c>
      <c r="E854" s="34" t="s">
        <v>264</v>
      </c>
      <c r="F854" s="34" t="s">
        <v>1536</v>
      </c>
      <c r="G854" s="34" t="s">
        <v>1537</v>
      </c>
      <c r="H854" s="20" t="s">
        <v>1538</v>
      </c>
      <c r="I854" s="20" t="s">
        <v>1538</v>
      </c>
      <c r="J854" s="26" t="s">
        <v>2683</v>
      </c>
      <c r="K854" s="26">
        <v>0</v>
      </c>
      <c r="L854" s="19">
        <v>230000000</v>
      </c>
      <c r="M854" s="22" t="s">
        <v>27</v>
      </c>
      <c r="N854" s="26" t="s">
        <v>48</v>
      </c>
      <c r="O854" s="35" t="s">
        <v>256</v>
      </c>
      <c r="P854" s="36" t="s">
        <v>257</v>
      </c>
      <c r="Q854" s="37" t="s">
        <v>289</v>
      </c>
      <c r="R854" s="20" t="s">
        <v>259</v>
      </c>
      <c r="S854" s="28">
        <v>796</v>
      </c>
      <c r="T854" s="30" t="s">
        <v>260</v>
      </c>
      <c r="U854" s="38">
        <v>9</v>
      </c>
      <c r="V854" s="39">
        <v>4017.85</v>
      </c>
      <c r="W854" s="77">
        <v>36160.65</v>
      </c>
      <c r="X854" s="77">
        <f t="shared" si="27"/>
        <v>40499.928000000007</v>
      </c>
      <c r="Y854" s="26"/>
      <c r="Z854" s="28">
        <v>2015</v>
      </c>
      <c r="AA854" s="100"/>
    </row>
    <row r="855" spans="1:27" ht="38.25" outlineLevel="2">
      <c r="A855" s="19" t="s">
        <v>2833</v>
      </c>
      <c r="B855" s="20" t="s">
        <v>26</v>
      </c>
      <c r="C855" s="26" t="s">
        <v>1434</v>
      </c>
      <c r="D855" s="34" t="s">
        <v>264</v>
      </c>
      <c r="E855" s="34" t="s">
        <v>264</v>
      </c>
      <c r="F855" s="34" t="s">
        <v>1435</v>
      </c>
      <c r="G855" s="34" t="s">
        <v>1436</v>
      </c>
      <c r="H855" s="20" t="s">
        <v>1540</v>
      </c>
      <c r="I855" s="20" t="s">
        <v>1540</v>
      </c>
      <c r="J855" s="26" t="s">
        <v>2683</v>
      </c>
      <c r="K855" s="26">
        <v>0</v>
      </c>
      <c r="L855" s="19">
        <v>230000000</v>
      </c>
      <c r="M855" s="22" t="s">
        <v>27</v>
      </c>
      <c r="N855" s="26" t="s">
        <v>48</v>
      </c>
      <c r="O855" s="35" t="s">
        <v>256</v>
      </c>
      <c r="P855" s="36" t="s">
        <v>257</v>
      </c>
      <c r="Q855" s="37" t="s">
        <v>289</v>
      </c>
      <c r="R855" s="20" t="s">
        <v>259</v>
      </c>
      <c r="S855" s="28">
        <v>796</v>
      </c>
      <c r="T855" s="30" t="s">
        <v>260</v>
      </c>
      <c r="U855" s="38">
        <v>12</v>
      </c>
      <c r="V855" s="39">
        <v>4017.85</v>
      </c>
      <c r="W855" s="77">
        <v>48214.2</v>
      </c>
      <c r="X855" s="77">
        <f t="shared" si="27"/>
        <v>53999.904000000002</v>
      </c>
      <c r="Y855" s="26"/>
      <c r="Z855" s="28">
        <v>2015</v>
      </c>
      <c r="AA855" s="100"/>
    </row>
    <row r="856" spans="1:27" ht="38.25" outlineLevel="2">
      <c r="A856" s="19" t="s">
        <v>2834</v>
      </c>
      <c r="B856" s="20" t="s">
        <v>26</v>
      </c>
      <c r="C856" s="26" t="s">
        <v>1542</v>
      </c>
      <c r="D856" s="34" t="s">
        <v>264</v>
      </c>
      <c r="E856" s="34" t="s">
        <v>264</v>
      </c>
      <c r="F856" s="34" t="s">
        <v>1543</v>
      </c>
      <c r="G856" s="34" t="s">
        <v>1544</v>
      </c>
      <c r="H856" s="20" t="s">
        <v>1545</v>
      </c>
      <c r="I856" s="20" t="s">
        <v>1545</v>
      </c>
      <c r="J856" s="26" t="s">
        <v>2683</v>
      </c>
      <c r="K856" s="26">
        <v>0</v>
      </c>
      <c r="L856" s="19">
        <v>230000000</v>
      </c>
      <c r="M856" s="22" t="s">
        <v>27</v>
      </c>
      <c r="N856" s="26" t="s">
        <v>48</v>
      </c>
      <c r="O856" s="35" t="s">
        <v>256</v>
      </c>
      <c r="P856" s="36" t="s">
        <v>257</v>
      </c>
      <c r="Q856" s="37" t="s">
        <v>289</v>
      </c>
      <c r="R856" s="20" t="s">
        <v>259</v>
      </c>
      <c r="S856" s="28">
        <v>796</v>
      </c>
      <c r="T856" s="30" t="s">
        <v>260</v>
      </c>
      <c r="U856" s="38">
        <v>2</v>
      </c>
      <c r="V856" s="39">
        <v>9375</v>
      </c>
      <c r="W856" s="77">
        <v>18750</v>
      </c>
      <c r="X856" s="77">
        <f t="shared" si="27"/>
        <v>21000.000000000004</v>
      </c>
      <c r="Y856" s="26"/>
      <c r="Z856" s="28">
        <v>2015</v>
      </c>
      <c r="AA856" s="100"/>
    </row>
    <row r="857" spans="1:27" ht="38.25" outlineLevel="2">
      <c r="A857" s="19" t="s">
        <v>2835</v>
      </c>
      <c r="B857" s="20" t="s">
        <v>26</v>
      </c>
      <c r="C857" s="26" t="s">
        <v>1547</v>
      </c>
      <c r="D857" s="34" t="s">
        <v>1548</v>
      </c>
      <c r="E857" s="34" t="s">
        <v>1549</v>
      </c>
      <c r="F857" s="34" t="s">
        <v>1550</v>
      </c>
      <c r="G857" s="34" t="s">
        <v>1551</v>
      </c>
      <c r="H857" s="20" t="s">
        <v>1552</v>
      </c>
      <c r="I857" s="20" t="s">
        <v>1553</v>
      </c>
      <c r="J857" s="26" t="s">
        <v>2683</v>
      </c>
      <c r="K857" s="26">
        <v>0</v>
      </c>
      <c r="L857" s="19">
        <v>230000000</v>
      </c>
      <c r="M857" s="22" t="s">
        <v>27</v>
      </c>
      <c r="N857" s="26" t="s">
        <v>48</v>
      </c>
      <c r="O857" s="35" t="s">
        <v>256</v>
      </c>
      <c r="P857" s="36" t="s">
        <v>257</v>
      </c>
      <c r="Q857" s="37" t="s">
        <v>289</v>
      </c>
      <c r="R857" s="20" t="s">
        <v>259</v>
      </c>
      <c r="S857" s="28">
        <v>778</v>
      </c>
      <c r="T857" s="30" t="s">
        <v>1554</v>
      </c>
      <c r="U857" s="38">
        <v>17</v>
      </c>
      <c r="V857" s="39">
        <v>671.42</v>
      </c>
      <c r="W857" s="77">
        <v>11414.14</v>
      </c>
      <c r="X857" s="77">
        <f t="shared" si="27"/>
        <v>12783.836800000001</v>
      </c>
      <c r="Y857" s="26"/>
      <c r="Z857" s="28">
        <v>2015</v>
      </c>
      <c r="AA857" s="100"/>
    </row>
    <row r="858" spans="1:27" ht="38.25" outlineLevel="2">
      <c r="A858" s="19" t="s">
        <v>2836</v>
      </c>
      <c r="B858" s="20" t="s">
        <v>26</v>
      </c>
      <c r="C858" s="26" t="s">
        <v>1556</v>
      </c>
      <c r="D858" s="34" t="s">
        <v>1548</v>
      </c>
      <c r="E858" s="34" t="s">
        <v>1549</v>
      </c>
      <c r="F858" s="34" t="s">
        <v>1557</v>
      </c>
      <c r="G858" s="34" t="s">
        <v>1558</v>
      </c>
      <c r="H858" s="20" t="s">
        <v>1559</v>
      </c>
      <c r="I858" s="20" t="s">
        <v>1560</v>
      </c>
      <c r="J858" s="26" t="s">
        <v>2683</v>
      </c>
      <c r="K858" s="26">
        <v>0</v>
      </c>
      <c r="L858" s="19">
        <v>230000000</v>
      </c>
      <c r="M858" s="22" t="s">
        <v>27</v>
      </c>
      <c r="N858" s="26" t="s">
        <v>48</v>
      </c>
      <c r="O858" s="35" t="s">
        <v>256</v>
      </c>
      <c r="P858" s="36" t="s">
        <v>257</v>
      </c>
      <c r="Q858" s="37" t="s">
        <v>289</v>
      </c>
      <c r="R858" s="20" t="s">
        <v>259</v>
      </c>
      <c r="S858" s="28">
        <v>778</v>
      </c>
      <c r="T858" s="30" t="s">
        <v>1554</v>
      </c>
      <c r="U858" s="38">
        <v>52</v>
      </c>
      <c r="V858" s="39">
        <v>507.14</v>
      </c>
      <c r="W858" s="77">
        <v>26371.279999999999</v>
      </c>
      <c r="X858" s="77">
        <f t="shared" si="27"/>
        <v>29535.833600000002</v>
      </c>
      <c r="Y858" s="26"/>
      <c r="Z858" s="28">
        <v>2015</v>
      </c>
      <c r="AA858" s="100"/>
    </row>
    <row r="859" spans="1:27" ht="38.25" outlineLevel="2">
      <c r="A859" s="19" t="s">
        <v>2837</v>
      </c>
      <c r="B859" s="20" t="s">
        <v>26</v>
      </c>
      <c r="C859" s="26" t="s">
        <v>1562</v>
      </c>
      <c r="D859" s="34" t="s">
        <v>1548</v>
      </c>
      <c r="E859" s="34" t="s">
        <v>1549</v>
      </c>
      <c r="F859" s="34" t="s">
        <v>1563</v>
      </c>
      <c r="G859" s="34" t="s">
        <v>1564</v>
      </c>
      <c r="H859" s="20" t="s">
        <v>1565</v>
      </c>
      <c r="I859" s="20" t="s">
        <v>1566</v>
      </c>
      <c r="J859" s="26" t="s">
        <v>2683</v>
      </c>
      <c r="K859" s="26">
        <v>0</v>
      </c>
      <c r="L859" s="19">
        <v>230000000</v>
      </c>
      <c r="M859" s="22" t="s">
        <v>27</v>
      </c>
      <c r="N859" s="26" t="s">
        <v>48</v>
      </c>
      <c r="O859" s="35" t="s">
        <v>256</v>
      </c>
      <c r="P859" s="36" t="s">
        <v>257</v>
      </c>
      <c r="Q859" s="37" t="s">
        <v>289</v>
      </c>
      <c r="R859" s="20" t="s">
        <v>259</v>
      </c>
      <c r="S859" s="28">
        <v>778</v>
      </c>
      <c r="T859" s="30" t="s">
        <v>1554</v>
      </c>
      <c r="U859" s="38">
        <v>52</v>
      </c>
      <c r="V859" s="39">
        <v>671.42</v>
      </c>
      <c r="W859" s="77">
        <v>34913.839999999997</v>
      </c>
      <c r="X859" s="77">
        <f t="shared" si="27"/>
        <v>39103.500800000002</v>
      </c>
      <c r="Y859" s="26"/>
      <c r="Z859" s="28">
        <v>2015</v>
      </c>
      <c r="AA859" s="100"/>
    </row>
    <row r="860" spans="1:27" ht="38.25" outlineLevel="2">
      <c r="A860" s="19" t="s">
        <v>2838</v>
      </c>
      <c r="B860" s="20" t="s">
        <v>26</v>
      </c>
      <c r="C860" s="26" t="s">
        <v>1568</v>
      </c>
      <c r="D860" s="34" t="s">
        <v>1569</v>
      </c>
      <c r="E860" s="34" t="s">
        <v>1570</v>
      </c>
      <c r="F860" s="34" t="s">
        <v>1571</v>
      </c>
      <c r="G860" s="34" t="s">
        <v>1572</v>
      </c>
      <c r="H860" s="20" t="s">
        <v>1569</v>
      </c>
      <c r="I860" s="20" t="s">
        <v>1573</v>
      </c>
      <c r="J860" s="26" t="s">
        <v>2683</v>
      </c>
      <c r="K860" s="26">
        <v>0</v>
      </c>
      <c r="L860" s="19">
        <v>230000000</v>
      </c>
      <c r="M860" s="22" t="s">
        <v>27</v>
      </c>
      <c r="N860" s="26" t="s">
        <v>48</v>
      </c>
      <c r="O860" s="35" t="s">
        <v>256</v>
      </c>
      <c r="P860" s="36" t="s">
        <v>257</v>
      </c>
      <c r="Q860" s="37" t="s">
        <v>289</v>
      </c>
      <c r="R860" s="20" t="s">
        <v>259</v>
      </c>
      <c r="S860" s="28">
        <v>166</v>
      </c>
      <c r="T860" s="30" t="s">
        <v>1046</v>
      </c>
      <c r="U860" s="38">
        <v>10</v>
      </c>
      <c r="V860" s="39">
        <v>1134</v>
      </c>
      <c r="W860" s="77">
        <v>11340</v>
      </c>
      <c r="X860" s="77">
        <f t="shared" si="27"/>
        <v>12700.800000000001</v>
      </c>
      <c r="Y860" s="26"/>
      <c r="Z860" s="28">
        <v>2015</v>
      </c>
      <c r="AA860" s="100"/>
    </row>
    <row r="861" spans="1:27" ht="38.25" outlineLevel="2">
      <c r="A861" s="19" t="s">
        <v>2839</v>
      </c>
      <c r="B861" s="20" t="s">
        <v>26</v>
      </c>
      <c r="C861" s="26" t="s">
        <v>1575</v>
      </c>
      <c r="D861" s="34" t="s">
        <v>1493</v>
      </c>
      <c r="E861" s="34" t="s">
        <v>1576</v>
      </c>
      <c r="F861" s="34" t="s">
        <v>1577</v>
      </c>
      <c r="G861" s="34" t="s">
        <v>1578</v>
      </c>
      <c r="H861" s="20" t="s">
        <v>1579</v>
      </c>
      <c r="I861" s="20" t="s">
        <v>1580</v>
      </c>
      <c r="J861" s="26" t="s">
        <v>2683</v>
      </c>
      <c r="K861" s="26">
        <v>0</v>
      </c>
      <c r="L861" s="19">
        <v>230000000</v>
      </c>
      <c r="M861" s="22" t="s">
        <v>27</v>
      </c>
      <c r="N861" s="26" t="s">
        <v>48</v>
      </c>
      <c r="O861" s="35" t="s">
        <v>256</v>
      </c>
      <c r="P861" s="36" t="s">
        <v>257</v>
      </c>
      <c r="Q861" s="37" t="s">
        <v>289</v>
      </c>
      <c r="R861" s="20" t="s">
        <v>259</v>
      </c>
      <c r="S861" s="28">
        <v>796</v>
      </c>
      <c r="T861" s="30" t="s">
        <v>260</v>
      </c>
      <c r="U861" s="38">
        <v>18</v>
      </c>
      <c r="V861" s="39">
        <v>1558.03</v>
      </c>
      <c r="W861" s="77">
        <v>28044.54</v>
      </c>
      <c r="X861" s="77">
        <f t="shared" si="27"/>
        <v>31409.884800000003</v>
      </c>
      <c r="Y861" s="26"/>
      <c r="Z861" s="28">
        <v>2015</v>
      </c>
      <c r="AA861" s="100"/>
    </row>
    <row r="862" spans="1:27" ht="38.25" outlineLevel="2">
      <c r="A862" s="19" t="s">
        <v>2840</v>
      </c>
      <c r="B862" s="20" t="s">
        <v>26</v>
      </c>
      <c r="C862" s="26" t="s">
        <v>1582</v>
      </c>
      <c r="D862" s="34" t="s">
        <v>1493</v>
      </c>
      <c r="E862" s="34"/>
      <c r="F862" s="34" t="s">
        <v>1583</v>
      </c>
      <c r="G862" s="34"/>
      <c r="H862" s="20" t="s">
        <v>1584</v>
      </c>
      <c r="I862" s="20" t="s">
        <v>1585</v>
      </c>
      <c r="J862" s="26" t="s">
        <v>2683</v>
      </c>
      <c r="K862" s="26">
        <v>0</v>
      </c>
      <c r="L862" s="19">
        <v>230000000</v>
      </c>
      <c r="M862" s="22" t="s">
        <v>27</v>
      </c>
      <c r="N862" s="26" t="s">
        <v>48</v>
      </c>
      <c r="O862" s="35" t="s">
        <v>256</v>
      </c>
      <c r="P862" s="36" t="s">
        <v>257</v>
      </c>
      <c r="Q862" s="37" t="s">
        <v>289</v>
      </c>
      <c r="R862" s="20" t="s">
        <v>259</v>
      </c>
      <c r="S862" s="28">
        <v>796</v>
      </c>
      <c r="T862" s="30" t="s">
        <v>260</v>
      </c>
      <c r="U862" s="38">
        <v>15</v>
      </c>
      <c r="V862" s="39">
        <v>338.39</v>
      </c>
      <c r="W862" s="77">
        <v>5075.8499999999995</v>
      </c>
      <c r="X862" s="77">
        <f t="shared" si="27"/>
        <v>5684.9520000000002</v>
      </c>
      <c r="Y862" s="26"/>
      <c r="Z862" s="28">
        <v>2015</v>
      </c>
      <c r="AA862" s="100"/>
    </row>
    <row r="863" spans="1:27" ht="38.25" outlineLevel="2">
      <c r="A863" s="19" t="s">
        <v>2841</v>
      </c>
      <c r="B863" s="20" t="s">
        <v>26</v>
      </c>
      <c r="C863" s="26" t="s">
        <v>1587</v>
      </c>
      <c r="D863" s="34" t="s">
        <v>1493</v>
      </c>
      <c r="E863" s="34" t="s">
        <v>1588</v>
      </c>
      <c r="F863" s="34" t="s">
        <v>1589</v>
      </c>
      <c r="G863" s="34" t="s">
        <v>1590</v>
      </c>
      <c r="H863" s="20" t="s">
        <v>1591</v>
      </c>
      <c r="I863" s="20" t="s">
        <v>1592</v>
      </c>
      <c r="J863" s="26" t="s">
        <v>2683</v>
      </c>
      <c r="K863" s="26">
        <v>0</v>
      </c>
      <c r="L863" s="19">
        <v>230000000</v>
      </c>
      <c r="M863" s="22" t="s">
        <v>27</v>
      </c>
      <c r="N863" s="26" t="s">
        <v>48</v>
      </c>
      <c r="O863" s="35" t="s">
        <v>256</v>
      </c>
      <c r="P863" s="36" t="s">
        <v>257</v>
      </c>
      <c r="Q863" s="37" t="s">
        <v>289</v>
      </c>
      <c r="R863" s="20" t="s">
        <v>259</v>
      </c>
      <c r="S863" s="28">
        <v>796</v>
      </c>
      <c r="T863" s="30" t="s">
        <v>260</v>
      </c>
      <c r="U863" s="38">
        <v>8</v>
      </c>
      <c r="V863" s="39">
        <v>1110.56</v>
      </c>
      <c r="W863" s="77">
        <v>8884.48</v>
      </c>
      <c r="X863" s="77">
        <f t="shared" si="27"/>
        <v>9950.6175999999996</v>
      </c>
      <c r="Y863" s="26"/>
      <c r="Z863" s="28">
        <v>2015</v>
      </c>
      <c r="AA863" s="100"/>
    </row>
    <row r="864" spans="1:27" ht="38.25" outlineLevel="2">
      <c r="A864" s="19" t="s">
        <v>2842</v>
      </c>
      <c r="B864" s="20" t="s">
        <v>26</v>
      </c>
      <c r="C864" s="26" t="s">
        <v>1594</v>
      </c>
      <c r="D864" s="34" t="s">
        <v>1595</v>
      </c>
      <c r="E864" s="34" t="s">
        <v>1595</v>
      </c>
      <c r="F864" s="34" t="s">
        <v>1596</v>
      </c>
      <c r="G864" s="34" t="s">
        <v>1597</v>
      </c>
      <c r="H864" s="20" t="s">
        <v>1598</v>
      </c>
      <c r="I864" s="20" t="s">
        <v>1599</v>
      </c>
      <c r="J864" s="26" t="s">
        <v>2683</v>
      </c>
      <c r="K864" s="26">
        <v>0</v>
      </c>
      <c r="L864" s="19">
        <v>230000000</v>
      </c>
      <c r="M864" s="22" t="s">
        <v>27</v>
      </c>
      <c r="N864" s="26" t="s">
        <v>48</v>
      </c>
      <c r="O864" s="35" t="s">
        <v>256</v>
      </c>
      <c r="P864" s="36" t="s">
        <v>257</v>
      </c>
      <c r="Q864" s="37" t="s">
        <v>289</v>
      </c>
      <c r="R864" s="20" t="s">
        <v>259</v>
      </c>
      <c r="S864" s="28">
        <v>796</v>
      </c>
      <c r="T864" s="30" t="s">
        <v>260</v>
      </c>
      <c r="U864" s="38">
        <v>17</v>
      </c>
      <c r="V864" s="39">
        <v>572.32000000000005</v>
      </c>
      <c r="W864" s="77">
        <v>9729.44</v>
      </c>
      <c r="X864" s="77">
        <f t="shared" si="27"/>
        <v>10896.972800000001</v>
      </c>
      <c r="Y864" s="26"/>
      <c r="Z864" s="28">
        <v>2015</v>
      </c>
      <c r="AA864" s="100"/>
    </row>
    <row r="865" spans="1:27" ht="38.25" outlineLevel="2">
      <c r="A865" s="19" t="s">
        <v>2843</v>
      </c>
      <c r="B865" s="20" t="s">
        <v>26</v>
      </c>
      <c r="C865" s="26" t="s">
        <v>1594</v>
      </c>
      <c r="D865" s="34" t="s">
        <v>1595</v>
      </c>
      <c r="E865" s="34" t="s">
        <v>1595</v>
      </c>
      <c r="F865" s="34" t="s">
        <v>1596</v>
      </c>
      <c r="G865" s="34" t="s">
        <v>1597</v>
      </c>
      <c r="H865" s="20" t="s">
        <v>1601</v>
      </c>
      <c r="I865" s="20" t="s">
        <v>1602</v>
      </c>
      <c r="J865" s="26" t="s">
        <v>2683</v>
      </c>
      <c r="K865" s="26">
        <v>0</v>
      </c>
      <c r="L865" s="19">
        <v>230000000</v>
      </c>
      <c r="M865" s="22" t="s">
        <v>27</v>
      </c>
      <c r="N865" s="26" t="s">
        <v>48</v>
      </c>
      <c r="O865" s="35" t="s">
        <v>256</v>
      </c>
      <c r="P865" s="36" t="s">
        <v>257</v>
      </c>
      <c r="Q865" s="37" t="s">
        <v>289</v>
      </c>
      <c r="R865" s="20" t="s">
        <v>259</v>
      </c>
      <c r="S865" s="28">
        <v>796</v>
      </c>
      <c r="T865" s="30" t="s">
        <v>260</v>
      </c>
      <c r="U865" s="38">
        <v>15</v>
      </c>
      <c r="V865" s="39">
        <v>798.21</v>
      </c>
      <c r="W865" s="77">
        <v>11973.150000000001</v>
      </c>
      <c r="X865" s="77">
        <f t="shared" si="27"/>
        <v>13409.928000000004</v>
      </c>
      <c r="Y865" s="26"/>
      <c r="Z865" s="28">
        <v>2015</v>
      </c>
      <c r="AA865" s="100"/>
    </row>
    <row r="866" spans="1:27" ht="38.25" outlineLevel="2">
      <c r="A866" s="19" t="s">
        <v>2844</v>
      </c>
      <c r="B866" s="20" t="s">
        <v>26</v>
      </c>
      <c r="C866" s="26" t="s">
        <v>1594</v>
      </c>
      <c r="D866" s="34" t="s">
        <v>1595</v>
      </c>
      <c r="E866" s="34" t="s">
        <v>1595</v>
      </c>
      <c r="F866" s="34" t="s">
        <v>1596</v>
      </c>
      <c r="G866" s="34" t="s">
        <v>1597</v>
      </c>
      <c r="H866" s="20" t="s">
        <v>1604</v>
      </c>
      <c r="I866" s="20" t="s">
        <v>1605</v>
      </c>
      <c r="J866" s="26" t="s">
        <v>2683</v>
      </c>
      <c r="K866" s="26">
        <v>0</v>
      </c>
      <c r="L866" s="19">
        <v>230000000</v>
      </c>
      <c r="M866" s="22" t="s">
        <v>27</v>
      </c>
      <c r="N866" s="26" t="s">
        <v>48</v>
      </c>
      <c r="O866" s="35" t="s">
        <v>256</v>
      </c>
      <c r="P866" s="36" t="s">
        <v>257</v>
      </c>
      <c r="Q866" s="37" t="s">
        <v>289</v>
      </c>
      <c r="R866" s="20" t="s">
        <v>259</v>
      </c>
      <c r="S866" s="28">
        <v>796</v>
      </c>
      <c r="T866" s="30" t="s">
        <v>260</v>
      </c>
      <c r="U866" s="38">
        <v>7</v>
      </c>
      <c r="V866" s="39">
        <v>543.75</v>
      </c>
      <c r="W866" s="77">
        <v>3806.25</v>
      </c>
      <c r="X866" s="77">
        <f t="shared" si="27"/>
        <v>4263</v>
      </c>
      <c r="Y866" s="26"/>
      <c r="Z866" s="28">
        <v>2015</v>
      </c>
      <c r="AA866" s="100"/>
    </row>
    <row r="867" spans="1:27" ht="38.25" outlineLevel="2">
      <c r="A867" s="19" t="s">
        <v>2845</v>
      </c>
      <c r="B867" s="20" t="s">
        <v>26</v>
      </c>
      <c r="C867" s="26" t="s">
        <v>1607</v>
      </c>
      <c r="D867" s="34" t="s">
        <v>1477</v>
      </c>
      <c r="E867" s="34" t="s">
        <v>1478</v>
      </c>
      <c r="F867" s="34" t="s">
        <v>1608</v>
      </c>
      <c r="G867" s="34" t="s">
        <v>1609</v>
      </c>
      <c r="H867" s="20" t="s">
        <v>1610</v>
      </c>
      <c r="I867" s="20" t="s">
        <v>1611</v>
      </c>
      <c r="J867" s="26" t="s">
        <v>2683</v>
      </c>
      <c r="K867" s="26">
        <v>0</v>
      </c>
      <c r="L867" s="19">
        <v>230000000</v>
      </c>
      <c r="M867" s="22" t="s">
        <v>27</v>
      </c>
      <c r="N867" s="26" t="s">
        <v>48</v>
      </c>
      <c r="O867" s="35" t="s">
        <v>256</v>
      </c>
      <c r="P867" s="36" t="s">
        <v>257</v>
      </c>
      <c r="Q867" s="37" t="s">
        <v>289</v>
      </c>
      <c r="R867" s="20" t="s">
        <v>259</v>
      </c>
      <c r="S867" s="28">
        <v>796</v>
      </c>
      <c r="T867" s="30" t="s">
        <v>260</v>
      </c>
      <c r="U867" s="38">
        <v>23</v>
      </c>
      <c r="V867" s="39">
        <v>283</v>
      </c>
      <c r="W867" s="77">
        <v>6509</v>
      </c>
      <c r="X867" s="77">
        <f t="shared" si="27"/>
        <v>7290.0800000000008</v>
      </c>
      <c r="Y867" s="26"/>
      <c r="Z867" s="28">
        <v>2015</v>
      </c>
      <c r="AA867" s="100"/>
    </row>
    <row r="868" spans="1:27" ht="38.25" outlineLevel="2">
      <c r="A868" s="19" t="s">
        <v>2846</v>
      </c>
      <c r="B868" s="20" t="s">
        <v>26</v>
      </c>
      <c r="C868" s="26" t="s">
        <v>1607</v>
      </c>
      <c r="D868" s="34" t="s">
        <v>1477</v>
      </c>
      <c r="E868" s="34" t="s">
        <v>1478</v>
      </c>
      <c r="F868" s="34" t="s">
        <v>1608</v>
      </c>
      <c r="G868" s="34" t="s">
        <v>1609</v>
      </c>
      <c r="H868" s="20" t="s">
        <v>1613</v>
      </c>
      <c r="I868" s="20" t="s">
        <v>1614</v>
      </c>
      <c r="J868" s="26" t="s">
        <v>2683</v>
      </c>
      <c r="K868" s="26">
        <v>0</v>
      </c>
      <c r="L868" s="19">
        <v>230000000</v>
      </c>
      <c r="M868" s="22" t="s">
        <v>27</v>
      </c>
      <c r="N868" s="26" t="s">
        <v>48</v>
      </c>
      <c r="O868" s="35" t="s">
        <v>256</v>
      </c>
      <c r="P868" s="36" t="s">
        <v>257</v>
      </c>
      <c r="Q868" s="37" t="s">
        <v>289</v>
      </c>
      <c r="R868" s="20" t="s">
        <v>259</v>
      </c>
      <c r="S868" s="28">
        <v>796</v>
      </c>
      <c r="T868" s="30" t="s">
        <v>260</v>
      </c>
      <c r="U868" s="38">
        <v>19</v>
      </c>
      <c r="V868" s="39">
        <v>480</v>
      </c>
      <c r="W868" s="77">
        <v>9120</v>
      </c>
      <c r="X868" s="77">
        <f t="shared" si="27"/>
        <v>10214.400000000001</v>
      </c>
      <c r="Y868" s="26"/>
      <c r="Z868" s="28">
        <v>2015</v>
      </c>
      <c r="AA868" s="100"/>
    </row>
    <row r="869" spans="1:27" ht="38.25" outlineLevel="2">
      <c r="A869" s="19" t="s">
        <v>2847</v>
      </c>
      <c r="B869" s="20" t="s">
        <v>26</v>
      </c>
      <c r="C869" s="26" t="s">
        <v>1607</v>
      </c>
      <c r="D869" s="34" t="s">
        <v>1477</v>
      </c>
      <c r="E869" s="34" t="s">
        <v>1478</v>
      </c>
      <c r="F869" s="34" t="s">
        <v>1608</v>
      </c>
      <c r="G869" s="34" t="s">
        <v>1609</v>
      </c>
      <c r="H869" s="20" t="s">
        <v>1616</v>
      </c>
      <c r="I869" s="20" t="s">
        <v>1617</v>
      </c>
      <c r="J869" s="26" t="s">
        <v>2683</v>
      </c>
      <c r="K869" s="26">
        <v>0</v>
      </c>
      <c r="L869" s="19">
        <v>230000000</v>
      </c>
      <c r="M869" s="22" t="s">
        <v>27</v>
      </c>
      <c r="N869" s="26" t="s">
        <v>48</v>
      </c>
      <c r="O869" s="35" t="s">
        <v>256</v>
      </c>
      <c r="P869" s="36" t="s">
        <v>257</v>
      </c>
      <c r="Q869" s="37" t="s">
        <v>289</v>
      </c>
      <c r="R869" s="20" t="s">
        <v>259</v>
      </c>
      <c r="S869" s="28">
        <v>796</v>
      </c>
      <c r="T869" s="30" t="s">
        <v>260</v>
      </c>
      <c r="U869" s="38">
        <v>3</v>
      </c>
      <c r="V869" s="39">
        <v>567</v>
      </c>
      <c r="W869" s="77">
        <v>1701</v>
      </c>
      <c r="X869" s="77">
        <f t="shared" si="27"/>
        <v>1905.1200000000001</v>
      </c>
      <c r="Y869" s="26"/>
      <c r="Z869" s="28">
        <v>2015</v>
      </c>
      <c r="AA869" s="100"/>
    </row>
    <row r="870" spans="1:27" ht="38.25" outlineLevel="2">
      <c r="A870" s="19" t="s">
        <v>2848</v>
      </c>
      <c r="B870" s="20" t="s">
        <v>26</v>
      </c>
      <c r="C870" s="26" t="s">
        <v>1619</v>
      </c>
      <c r="D870" s="34" t="s">
        <v>1470</v>
      </c>
      <c r="E870" s="34" t="s">
        <v>1470</v>
      </c>
      <c r="F870" s="34" t="s">
        <v>1620</v>
      </c>
      <c r="G870" s="34" t="s">
        <v>1621</v>
      </c>
      <c r="H870" s="20" t="s">
        <v>1622</v>
      </c>
      <c r="I870" s="20" t="s">
        <v>1623</v>
      </c>
      <c r="J870" s="26" t="s">
        <v>2683</v>
      </c>
      <c r="K870" s="26">
        <v>0</v>
      </c>
      <c r="L870" s="19">
        <v>230000000</v>
      </c>
      <c r="M870" s="22" t="s">
        <v>27</v>
      </c>
      <c r="N870" s="26" t="s">
        <v>48</v>
      </c>
      <c r="O870" s="35" t="s">
        <v>256</v>
      </c>
      <c r="P870" s="36" t="s">
        <v>257</v>
      </c>
      <c r="Q870" s="37" t="s">
        <v>289</v>
      </c>
      <c r="R870" s="20" t="s">
        <v>259</v>
      </c>
      <c r="S870" s="28">
        <v>796</v>
      </c>
      <c r="T870" s="30" t="s">
        <v>260</v>
      </c>
      <c r="U870" s="38">
        <v>3</v>
      </c>
      <c r="V870" s="39">
        <v>595</v>
      </c>
      <c r="W870" s="77">
        <v>1785</v>
      </c>
      <c r="X870" s="77">
        <f t="shared" si="27"/>
        <v>1999.2000000000003</v>
      </c>
      <c r="Y870" s="26"/>
      <c r="Z870" s="28">
        <v>2015</v>
      </c>
      <c r="AA870" s="100"/>
    </row>
    <row r="871" spans="1:27" ht="38.25" outlineLevel="2">
      <c r="A871" s="19" t="s">
        <v>2849</v>
      </c>
      <c r="B871" s="20" t="s">
        <v>26</v>
      </c>
      <c r="C871" s="26" t="s">
        <v>1575</v>
      </c>
      <c r="D871" s="34" t="s">
        <v>1493</v>
      </c>
      <c r="E871" s="34" t="s">
        <v>1576</v>
      </c>
      <c r="F871" s="34" t="s">
        <v>1577</v>
      </c>
      <c r="G871" s="34" t="s">
        <v>1578</v>
      </c>
      <c r="H871" s="20" t="s">
        <v>1625</v>
      </c>
      <c r="I871" s="20" t="s">
        <v>1626</v>
      </c>
      <c r="J871" s="26" t="s">
        <v>2683</v>
      </c>
      <c r="K871" s="26">
        <v>0</v>
      </c>
      <c r="L871" s="19">
        <v>230000000</v>
      </c>
      <c r="M871" s="22" t="s">
        <v>27</v>
      </c>
      <c r="N871" s="26" t="s">
        <v>48</v>
      </c>
      <c r="O871" s="35" t="s">
        <v>256</v>
      </c>
      <c r="P871" s="36" t="s">
        <v>257</v>
      </c>
      <c r="Q871" s="37" t="s">
        <v>289</v>
      </c>
      <c r="R871" s="20" t="s">
        <v>259</v>
      </c>
      <c r="S871" s="28">
        <v>796</v>
      </c>
      <c r="T871" s="30" t="s">
        <v>260</v>
      </c>
      <c r="U871" s="38">
        <v>13</v>
      </c>
      <c r="V871" s="39">
        <v>1558.03</v>
      </c>
      <c r="W871" s="77">
        <v>20254.39</v>
      </c>
      <c r="X871" s="77">
        <f t="shared" si="27"/>
        <v>22684.916800000003</v>
      </c>
      <c r="Y871" s="26"/>
      <c r="Z871" s="28">
        <v>2015</v>
      </c>
      <c r="AA871" s="100"/>
    </row>
    <row r="872" spans="1:27" ht="38.25" outlineLevel="2">
      <c r="A872" s="19" t="s">
        <v>2850</v>
      </c>
      <c r="B872" s="20" t="s">
        <v>26</v>
      </c>
      <c r="C872" s="26" t="s">
        <v>1628</v>
      </c>
      <c r="D872" s="34" t="s">
        <v>1629</v>
      </c>
      <c r="E872" s="34" t="s">
        <v>1630</v>
      </c>
      <c r="F872" s="34" t="s">
        <v>1629</v>
      </c>
      <c r="G872" s="34" t="s">
        <v>1630</v>
      </c>
      <c r="H872" s="20" t="s">
        <v>1631</v>
      </c>
      <c r="I872" s="20" t="s">
        <v>1632</v>
      </c>
      <c r="J872" s="26" t="s">
        <v>2683</v>
      </c>
      <c r="K872" s="26">
        <v>0</v>
      </c>
      <c r="L872" s="19">
        <v>230000000</v>
      </c>
      <c r="M872" s="22" t="s">
        <v>27</v>
      </c>
      <c r="N872" s="26" t="s">
        <v>48</v>
      </c>
      <c r="O872" s="35" t="s">
        <v>256</v>
      </c>
      <c r="P872" s="36" t="s">
        <v>257</v>
      </c>
      <c r="Q872" s="37" t="s">
        <v>289</v>
      </c>
      <c r="R872" s="20" t="s">
        <v>259</v>
      </c>
      <c r="S872" s="28">
        <v>796</v>
      </c>
      <c r="T872" s="30" t="s">
        <v>260</v>
      </c>
      <c r="U872" s="38">
        <v>4</v>
      </c>
      <c r="V872" s="39">
        <v>283.5</v>
      </c>
      <c r="W872" s="77">
        <v>1134</v>
      </c>
      <c r="X872" s="77">
        <f t="shared" si="27"/>
        <v>1270.0800000000002</v>
      </c>
      <c r="Y872" s="26"/>
      <c r="Z872" s="28">
        <v>2015</v>
      </c>
      <c r="AA872" s="100"/>
    </row>
    <row r="873" spans="1:27" ht="38.25" outlineLevel="2">
      <c r="A873" s="19" t="s">
        <v>2851</v>
      </c>
      <c r="B873" s="20" t="s">
        <v>26</v>
      </c>
      <c r="C873" s="26" t="s">
        <v>1556</v>
      </c>
      <c r="D873" s="34" t="s">
        <v>1548</v>
      </c>
      <c r="E873" s="34" t="s">
        <v>1549</v>
      </c>
      <c r="F873" s="34" t="s">
        <v>1557</v>
      </c>
      <c r="G873" s="34" t="s">
        <v>1634</v>
      </c>
      <c r="H873" s="20" t="s">
        <v>1635</v>
      </c>
      <c r="I873" s="20" t="s">
        <v>1636</v>
      </c>
      <c r="J873" s="26" t="s">
        <v>2683</v>
      </c>
      <c r="K873" s="26">
        <v>0</v>
      </c>
      <c r="L873" s="19">
        <v>230000000</v>
      </c>
      <c r="M873" s="22" t="s">
        <v>27</v>
      </c>
      <c r="N873" s="26" t="s">
        <v>48</v>
      </c>
      <c r="O873" s="35" t="s">
        <v>256</v>
      </c>
      <c r="P873" s="36" t="s">
        <v>257</v>
      </c>
      <c r="Q873" s="37" t="s">
        <v>289</v>
      </c>
      <c r="R873" s="20" t="s">
        <v>259</v>
      </c>
      <c r="S873" s="28">
        <v>5111</v>
      </c>
      <c r="T873" s="30" t="s">
        <v>1637</v>
      </c>
      <c r="U873" s="38">
        <v>37</v>
      </c>
      <c r="V873" s="39">
        <v>877.5</v>
      </c>
      <c r="W873" s="77">
        <v>32467.5</v>
      </c>
      <c r="X873" s="77">
        <f t="shared" si="27"/>
        <v>36363.600000000006</v>
      </c>
      <c r="Y873" s="26"/>
      <c r="Z873" s="28">
        <v>2015</v>
      </c>
      <c r="AA873" s="100"/>
    </row>
    <row r="874" spans="1:27" ht="38.25" outlineLevel="2">
      <c r="A874" s="19" t="s">
        <v>2852</v>
      </c>
      <c r="B874" s="20" t="s">
        <v>26</v>
      </c>
      <c r="C874" s="26" t="s">
        <v>1639</v>
      </c>
      <c r="D874" s="34" t="s">
        <v>1640</v>
      </c>
      <c r="E874" s="34" t="s">
        <v>1640</v>
      </c>
      <c r="F874" s="34" t="s">
        <v>1641</v>
      </c>
      <c r="G874" s="34" t="s">
        <v>1642</v>
      </c>
      <c r="H874" s="20" t="s">
        <v>1643</v>
      </c>
      <c r="I874" s="20" t="s">
        <v>1644</v>
      </c>
      <c r="J874" s="26" t="s">
        <v>2683</v>
      </c>
      <c r="K874" s="26">
        <v>0</v>
      </c>
      <c r="L874" s="19">
        <v>230000000</v>
      </c>
      <c r="M874" s="22" t="s">
        <v>27</v>
      </c>
      <c r="N874" s="26" t="s">
        <v>48</v>
      </c>
      <c r="O874" s="35" t="s">
        <v>256</v>
      </c>
      <c r="P874" s="36" t="s">
        <v>257</v>
      </c>
      <c r="Q874" s="37" t="s">
        <v>289</v>
      </c>
      <c r="R874" s="20" t="s">
        <v>259</v>
      </c>
      <c r="S874" s="28">
        <v>796</v>
      </c>
      <c r="T874" s="30" t="s">
        <v>260</v>
      </c>
      <c r="U874" s="38">
        <v>8</v>
      </c>
      <c r="V874" s="39">
        <v>524</v>
      </c>
      <c r="W874" s="77">
        <v>4192</v>
      </c>
      <c r="X874" s="77">
        <f t="shared" si="27"/>
        <v>4695.0400000000009</v>
      </c>
      <c r="Y874" s="26"/>
      <c r="Z874" s="28">
        <v>2015</v>
      </c>
      <c r="AA874" s="100"/>
    </row>
    <row r="875" spans="1:27" ht="38.25" outlineLevel="2">
      <c r="A875" s="19" t="s">
        <v>2853</v>
      </c>
      <c r="B875" s="20" t="s">
        <v>26</v>
      </c>
      <c r="C875" s="26" t="s">
        <v>1469</v>
      </c>
      <c r="D875" s="34" t="s">
        <v>1470</v>
      </c>
      <c r="E875" s="34" t="s">
        <v>1470</v>
      </c>
      <c r="F875" s="34" t="s">
        <v>1471</v>
      </c>
      <c r="G875" s="34" t="s">
        <v>1472</v>
      </c>
      <c r="H875" s="20" t="s">
        <v>1646</v>
      </c>
      <c r="I875" s="20" t="s">
        <v>1647</v>
      </c>
      <c r="J875" s="26" t="s">
        <v>2683</v>
      </c>
      <c r="K875" s="26">
        <v>0</v>
      </c>
      <c r="L875" s="19">
        <v>230000000</v>
      </c>
      <c r="M875" s="22" t="s">
        <v>27</v>
      </c>
      <c r="N875" s="26" t="s">
        <v>48</v>
      </c>
      <c r="O875" s="35" t="s">
        <v>256</v>
      </c>
      <c r="P875" s="36" t="s">
        <v>257</v>
      </c>
      <c r="Q875" s="37" t="s">
        <v>289</v>
      </c>
      <c r="R875" s="20" t="s">
        <v>259</v>
      </c>
      <c r="S875" s="28">
        <v>796</v>
      </c>
      <c r="T875" s="30" t="s">
        <v>260</v>
      </c>
      <c r="U875" s="38">
        <v>4</v>
      </c>
      <c r="V875" s="39">
        <v>453</v>
      </c>
      <c r="W875" s="77">
        <v>1812</v>
      </c>
      <c r="X875" s="77">
        <f t="shared" si="27"/>
        <v>2029.4400000000003</v>
      </c>
      <c r="Y875" s="26"/>
      <c r="Z875" s="28">
        <v>2015</v>
      </c>
      <c r="AA875" s="100"/>
    </row>
    <row r="876" spans="1:27" ht="38.25" outlineLevel="2">
      <c r="A876" s="19" t="s">
        <v>2854</v>
      </c>
      <c r="B876" s="20" t="s">
        <v>26</v>
      </c>
      <c r="C876" s="26" t="s">
        <v>1649</v>
      </c>
      <c r="D876" s="34" t="s">
        <v>1650</v>
      </c>
      <c r="E876" s="34" t="s">
        <v>1650</v>
      </c>
      <c r="F876" s="34" t="s">
        <v>1651</v>
      </c>
      <c r="G876" s="34" t="s">
        <v>1652</v>
      </c>
      <c r="H876" s="20" t="s">
        <v>1653</v>
      </c>
      <c r="I876" s="20" t="s">
        <v>1654</v>
      </c>
      <c r="J876" s="26" t="s">
        <v>2683</v>
      </c>
      <c r="K876" s="26">
        <v>0</v>
      </c>
      <c r="L876" s="19">
        <v>230000000</v>
      </c>
      <c r="M876" s="22" t="s">
        <v>27</v>
      </c>
      <c r="N876" s="26" t="s">
        <v>48</v>
      </c>
      <c r="O876" s="35" t="s">
        <v>256</v>
      </c>
      <c r="P876" s="36" t="s">
        <v>257</v>
      </c>
      <c r="Q876" s="37" t="s">
        <v>289</v>
      </c>
      <c r="R876" s="20" t="s">
        <v>259</v>
      </c>
      <c r="S876" s="28">
        <v>796</v>
      </c>
      <c r="T876" s="30" t="s">
        <v>260</v>
      </c>
      <c r="U876" s="38">
        <v>2</v>
      </c>
      <c r="V876" s="39">
        <v>490.17</v>
      </c>
      <c r="W876" s="77">
        <v>980.34</v>
      </c>
      <c r="X876" s="77">
        <f t="shared" si="27"/>
        <v>1097.9808</v>
      </c>
      <c r="Y876" s="26"/>
      <c r="Z876" s="28">
        <v>2015</v>
      </c>
      <c r="AA876" s="100"/>
    </row>
    <row r="877" spans="1:27" ht="38.25" outlineLevel="2">
      <c r="A877" s="19" t="s">
        <v>2855</v>
      </c>
      <c r="B877" s="20" t="s">
        <v>26</v>
      </c>
      <c r="C877" s="26" t="s">
        <v>1649</v>
      </c>
      <c r="D877" s="34" t="s">
        <v>1650</v>
      </c>
      <c r="E877" s="34" t="s">
        <v>1650</v>
      </c>
      <c r="F877" s="34" t="s">
        <v>1651</v>
      </c>
      <c r="G877" s="34" t="s">
        <v>1652</v>
      </c>
      <c r="H877" s="20" t="s">
        <v>1656</v>
      </c>
      <c r="I877" s="20" t="s">
        <v>1657</v>
      </c>
      <c r="J877" s="26" t="s">
        <v>2683</v>
      </c>
      <c r="K877" s="26">
        <v>0</v>
      </c>
      <c r="L877" s="19">
        <v>230000000</v>
      </c>
      <c r="M877" s="22" t="s">
        <v>27</v>
      </c>
      <c r="N877" s="26" t="s">
        <v>48</v>
      </c>
      <c r="O877" s="35" t="s">
        <v>256</v>
      </c>
      <c r="P877" s="36" t="s">
        <v>257</v>
      </c>
      <c r="Q877" s="37" t="s">
        <v>289</v>
      </c>
      <c r="R877" s="20" t="s">
        <v>259</v>
      </c>
      <c r="S877" s="28">
        <v>796</v>
      </c>
      <c r="T877" s="30" t="s">
        <v>260</v>
      </c>
      <c r="U877" s="38">
        <v>3</v>
      </c>
      <c r="V877" s="39">
        <v>335.71</v>
      </c>
      <c r="W877" s="77">
        <v>1007.1299999999999</v>
      </c>
      <c r="X877" s="77">
        <f t="shared" si="27"/>
        <v>1127.9856</v>
      </c>
      <c r="Y877" s="26"/>
      <c r="Z877" s="28">
        <v>2015</v>
      </c>
      <c r="AA877" s="100"/>
    </row>
    <row r="878" spans="1:27" ht="38.25" outlineLevel="2">
      <c r="A878" s="19" t="s">
        <v>2856</v>
      </c>
      <c r="B878" s="20" t="s">
        <v>26</v>
      </c>
      <c r="C878" s="26" t="s">
        <v>1469</v>
      </c>
      <c r="D878" s="34" t="s">
        <v>1470</v>
      </c>
      <c r="E878" s="34" t="s">
        <v>1470</v>
      </c>
      <c r="F878" s="34" t="s">
        <v>1471</v>
      </c>
      <c r="G878" s="34" t="s">
        <v>1472</v>
      </c>
      <c r="H878" s="20" t="s">
        <v>1659</v>
      </c>
      <c r="I878" s="20" t="s">
        <v>1660</v>
      </c>
      <c r="J878" s="26" t="s">
        <v>2683</v>
      </c>
      <c r="K878" s="26">
        <v>0</v>
      </c>
      <c r="L878" s="19">
        <v>230000000</v>
      </c>
      <c r="M878" s="22" t="s">
        <v>27</v>
      </c>
      <c r="N878" s="26" t="s">
        <v>48</v>
      </c>
      <c r="O878" s="35" t="s">
        <v>256</v>
      </c>
      <c r="P878" s="36" t="s">
        <v>257</v>
      </c>
      <c r="Q878" s="37" t="s">
        <v>289</v>
      </c>
      <c r="R878" s="20" t="s">
        <v>259</v>
      </c>
      <c r="S878" s="28">
        <v>796</v>
      </c>
      <c r="T878" s="30" t="s">
        <v>260</v>
      </c>
      <c r="U878" s="38">
        <v>21</v>
      </c>
      <c r="V878" s="39">
        <v>548</v>
      </c>
      <c r="W878" s="77">
        <v>11508</v>
      </c>
      <c r="X878" s="77">
        <f t="shared" si="27"/>
        <v>12888.960000000001</v>
      </c>
      <c r="Y878" s="26"/>
      <c r="Z878" s="28">
        <v>2015</v>
      </c>
      <c r="AA878" s="100"/>
    </row>
    <row r="879" spans="1:27" ht="38.25" outlineLevel="2">
      <c r="A879" s="19" t="s">
        <v>2857</v>
      </c>
      <c r="B879" s="20" t="s">
        <v>26</v>
      </c>
      <c r="C879" s="26" t="s">
        <v>1469</v>
      </c>
      <c r="D879" s="34" t="s">
        <v>1470</v>
      </c>
      <c r="E879" s="34" t="s">
        <v>1470</v>
      </c>
      <c r="F879" s="34" t="s">
        <v>1471</v>
      </c>
      <c r="G879" s="34" t="s">
        <v>1472</v>
      </c>
      <c r="H879" s="20" t="s">
        <v>1662</v>
      </c>
      <c r="I879" s="20" t="s">
        <v>1663</v>
      </c>
      <c r="J879" s="26" t="s">
        <v>2683</v>
      </c>
      <c r="K879" s="26">
        <v>0</v>
      </c>
      <c r="L879" s="19">
        <v>230000000</v>
      </c>
      <c r="M879" s="22" t="s">
        <v>27</v>
      </c>
      <c r="N879" s="26" t="s">
        <v>48</v>
      </c>
      <c r="O879" s="35" t="s">
        <v>256</v>
      </c>
      <c r="P879" s="36" t="s">
        <v>257</v>
      </c>
      <c r="Q879" s="37" t="s">
        <v>289</v>
      </c>
      <c r="R879" s="20" t="s">
        <v>259</v>
      </c>
      <c r="S879" s="28">
        <v>796</v>
      </c>
      <c r="T879" s="30" t="s">
        <v>260</v>
      </c>
      <c r="U879" s="38">
        <v>4</v>
      </c>
      <c r="V879" s="39">
        <v>1488</v>
      </c>
      <c r="W879" s="77">
        <v>5952</v>
      </c>
      <c r="X879" s="77">
        <f t="shared" si="27"/>
        <v>6666.2400000000007</v>
      </c>
      <c r="Y879" s="26"/>
      <c r="Z879" s="28">
        <v>2015</v>
      </c>
      <c r="AA879" s="100"/>
    </row>
    <row r="880" spans="1:27" ht="38.25" outlineLevel="2">
      <c r="A880" s="19" t="s">
        <v>2858</v>
      </c>
      <c r="B880" s="20" t="s">
        <v>26</v>
      </c>
      <c r="C880" s="26" t="s">
        <v>1607</v>
      </c>
      <c r="D880" s="34" t="s">
        <v>1477</v>
      </c>
      <c r="E880" s="34" t="s">
        <v>1478</v>
      </c>
      <c r="F880" s="34" t="s">
        <v>1608</v>
      </c>
      <c r="G880" s="34" t="s">
        <v>1609</v>
      </c>
      <c r="H880" s="20" t="s">
        <v>1665</v>
      </c>
      <c r="I880" s="20" t="s">
        <v>1666</v>
      </c>
      <c r="J880" s="26" t="s">
        <v>2683</v>
      </c>
      <c r="K880" s="26">
        <v>0</v>
      </c>
      <c r="L880" s="19">
        <v>230000000</v>
      </c>
      <c r="M880" s="22" t="s">
        <v>27</v>
      </c>
      <c r="N880" s="26" t="s">
        <v>48</v>
      </c>
      <c r="O880" s="35" t="s">
        <v>256</v>
      </c>
      <c r="P880" s="36" t="s">
        <v>257</v>
      </c>
      <c r="Q880" s="37" t="s">
        <v>289</v>
      </c>
      <c r="R880" s="20" t="s">
        <v>259</v>
      </c>
      <c r="S880" s="28">
        <v>796</v>
      </c>
      <c r="T880" s="30" t="s">
        <v>260</v>
      </c>
      <c r="U880" s="38">
        <v>6</v>
      </c>
      <c r="V880" s="39">
        <v>567</v>
      </c>
      <c r="W880" s="77">
        <v>3402</v>
      </c>
      <c r="X880" s="77">
        <f t="shared" si="27"/>
        <v>3810.2400000000002</v>
      </c>
      <c r="Y880" s="26"/>
      <c r="Z880" s="28">
        <v>2015</v>
      </c>
      <c r="AA880" s="100"/>
    </row>
    <row r="881" spans="1:27" ht="38.25" outlineLevel="2">
      <c r="A881" s="19" t="s">
        <v>2859</v>
      </c>
      <c r="B881" s="20" t="s">
        <v>26</v>
      </c>
      <c r="C881" s="26" t="s">
        <v>1607</v>
      </c>
      <c r="D881" s="34" t="s">
        <v>1477</v>
      </c>
      <c r="E881" s="34" t="s">
        <v>1478</v>
      </c>
      <c r="F881" s="34" t="s">
        <v>1608</v>
      </c>
      <c r="G881" s="34" t="s">
        <v>1609</v>
      </c>
      <c r="H881" s="20" t="s">
        <v>1668</v>
      </c>
      <c r="I881" s="20" t="s">
        <v>1669</v>
      </c>
      <c r="J881" s="26" t="s">
        <v>2683</v>
      </c>
      <c r="K881" s="26">
        <v>0</v>
      </c>
      <c r="L881" s="19">
        <v>230000000</v>
      </c>
      <c r="M881" s="22" t="s">
        <v>27</v>
      </c>
      <c r="N881" s="26" t="s">
        <v>48</v>
      </c>
      <c r="O881" s="35" t="s">
        <v>256</v>
      </c>
      <c r="P881" s="36" t="s">
        <v>257</v>
      </c>
      <c r="Q881" s="37" t="s">
        <v>289</v>
      </c>
      <c r="R881" s="20" t="s">
        <v>259</v>
      </c>
      <c r="S881" s="28">
        <v>796</v>
      </c>
      <c r="T881" s="30" t="s">
        <v>260</v>
      </c>
      <c r="U881" s="38">
        <v>4</v>
      </c>
      <c r="V881" s="39">
        <v>567</v>
      </c>
      <c r="W881" s="77">
        <v>2268</v>
      </c>
      <c r="X881" s="77">
        <f t="shared" si="27"/>
        <v>2540.1600000000003</v>
      </c>
      <c r="Y881" s="26"/>
      <c r="Z881" s="28">
        <v>2015</v>
      </c>
      <c r="AA881" s="100"/>
    </row>
    <row r="882" spans="1:27" ht="38.25" outlineLevel="2">
      <c r="A882" s="19" t="s">
        <v>2860</v>
      </c>
      <c r="B882" s="20" t="s">
        <v>26</v>
      </c>
      <c r="C882" s="26" t="s">
        <v>1607</v>
      </c>
      <c r="D882" s="34" t="s">
        <v>1477</v>
      </c>
      <c r="E882" s="34" t="s">
        <v>1478</v>
      </c>
      <c r="F882" s="34" t="s">
        <v>1608</v>
      </c>
      <c r="G882" s="34" t="s">
        <v>1609</v>
      </c>
      <c r="H882" s="20" t="s">
        <v>1671</v>
      </c>
      <c r="I882" s="20" t="s">
        <v>1672</v>
      </c>
      <c r="J882" s="26" t="s">
        <v>2683</v>
      </c>
      <c r="K882" s="26">
        <v>0</v>
      </c>
      <c r="L882" s="19">
        <v>230000000</v>
      </c>
      <c r="M882" s="22" t="s">
        <v>27</v>
      </c>
      <c r="N882" s="26" t="s">
        <v>48</v>
      </c>
      <c r="O882" s="35" t="s">
        <v>256</v>
      </c>
      <c r="P882" s="36" t="s">
        <v>257</v>
      </c>
      <c r="Q882" s="37" t="s">
        <v>289</v>
      </c>
      <c r="R882" s="20" t="s">
        <v>259</v>
      </c>
      <c r="S882" s="28">
        <v>796</v>
      </c>
      <c r="T882" s="30" t="s">
        <v>260</v>
      </c>
      <c r="U882" s="38">
        <v>10</v>
      </c>
      <c r="V882" s="39">
        <v>850.5</v>
      </c>
      <c r="W882" s="77">
        <v>8505</v>
      </c>
      <c r="X882" s="77">
        <f t="shared" si="27"/>
        <v>9525.6</v>
      </c>
      <c r="Y882" s="26"/>
      <c r="Z882" s="28">
        <v>2015</v>
      </c>
      <c r="AA882" s="100"/>
    </row>
    <row r="883" spans="1:27" ht="38.25" outlineLevel="2">
      <c r="A883" s="19" t="s">
        <v>2861</v>
      </c>
      <c r="B883" s="20" t="s">
        <v>26</v>
      </c>
      <c r="C883" s="26" t="s">
        <v>1607</v>
      </c>
      <c r="D883" s="34" t="s">
        <v>1477</v>
      </c>
      <c r="E883" s="34" t="s">
        <v>1478</v>
      </c>
      <c r="F883" s="34" t="s">
        <v>1608</v>
      </c>
      <c r="G883" s="34" t="s">
        <v>1609</v>
      </c>
      <c r="H883" s="20" t="s">
        <v>1674</v>
      </c>
      <c r="I883" s="20" t="s">
        <v>1675</v>
      </c>
      <c r="J883" s="26" t="s">
        <v>2683</v>
      </c>
      <c r="K883" s="26">
        <v>0</v>
      </c>
      <c r="L883" s="19">
        <v>230000000</v>
      </c>
      <c r="M883" s="22" t="s">
        <v>27</v>
      </c>
      <c r="N883" s="26" t="s">
        <v>48</v>
      </c>
      <c r="O883" s="35" t="s">
        <v>256</v>
      </c>
      <c r="P883" s="36" t="s">
        <v>257</v>
      </c>
      <c r="Q883" s="37" t="s">
        <v>289</v>
      </c>
      <c r="R883" s="20" t="s">
        <v>259</v>
      </c>
      <c r="S883" s="28">
        <v>796</v>
      </c>
      <c r="T883" s="30" t="s">
        <v>260</v>
      </c>
      <c r="U883" s="38">
        <v>10</v>
      </c>
      <c r="V883" s="39">
        <v>1134</v>
      </c>
      <c r="W883" s="77">
        <v>11340</v>
      </c>
      <c r="X883" s="77">
        <f t="shared" si="27"/>
        <v>12700.800000000001</v>
      </c>
      <c r="Y883" s="26"/>
      <c r="Z883" s="28">
        <v>2015</v>
      </c>
      <c r="AA883" s="100"/>
    </row>
    <row r="884" spans="1:27" ht="38.25" outlineLevel="2">
      <c r="A884" s="19" t="s">
        <v>2862</v>
      </c>
      <c r="B884" s="20" t="s">
        <v>26</v>
      </c>
      <c r="C884" s="26" t="s">
        <v>1594</v>
      </c>
      <c r="D884" s="34" t="s">
        <v>1595</v>
      </c>
      <c r="E884" s="34" t="s">
        <v>1595</v>
      </c>
      <c r="F884" s="34" t="s">
        <v>1596</v>
      </c>
      <c r="G884" s="34" t="s">
        <v>1597</v>
      </c>
      <c r="H884" s="20" t="s">
        <v>1677</v>
      </c>
      <c r="I884" s="20" t="s">
        <v>1678</v>
      </c>
      <c r="J884" s="26" t="s">
        <v>2683</v>
      </c>
      <c r="K884" s="26">
        <v>0</v>
      </c>
      <c r="L884" s="19">
        <v>230000000</v>
      </c>
      <c r="M884" s="22" t="s">
        <v>27</v>
      </c>
      <c r="N884" s="26" t="s">
        <v>48</v>
      </c>
      <c r="O884" s="35" t="s">
        <v>256</v>
      </c>
      <c r="P884" s="36" t="s">
        <v>257</v>
      </c>
      <c r="Q884" s="37" t="s">
        <v>289</v>
      </c>
      <c r="R884" s="20" t="s">
        <v>259</v>
      </c>
      <c r="S884" s="28">
        <v>796</v>
      </c>
      <c r="T884" s="30" t="s">
        <v>260</v>
      </c>
      <c r="U884" s="38">
        <v>5</v>
      </c>
      <c r="V884" s="39">
        <v>1618.31</v>
      </c>
      <c r="W884" s="77">
        <v>8091.5499999999993</v>
      </c>
      <c r="X884" s="77">
        <f t="shared" si="27"/>
        <v>9062.5360000000001</v>
      </c>
      <c r="Y884" s="26"/>
      <c r="Z884" s="28">
        <v>2015</v>
      </c>
      <c r="AA884" s="100"/>
    </row>
    <row r="885" spans="1:27" ht="38.25" outlineLevel="2">
      <c r="A885" s="19" t="s">
        <v>2863</v>
      </c>
      <c r="B885" s="20" t="s">
        <v>26</v>
      </c>
      <c r="C885" s="26" t="s">
        <v>1594</v>
      </c>
      <c r="D885" s="34" t="s">
        <v>1595</v>
      </c>
      <c r="E885" s="34" t="s">
        <v>1595</v>
      </c>
      <c r="F885" s="34" t="s">
        <v>1596</v>
      </c>
      <c r="G885" s="34" t="s">
        <v>1597</v>
      </c>
      <c r="H885" s="20" t="s">
        <v>1680</v>
      </c>
      <c r="I885" s="20" t="s">
        <v>1681</v>
      </c>
      <c r="J885" s="26" t="s">
        <v>2683</v>
      </c>
      <c r="K885" s="26">
        <v>0</v>
      </c>
      <c r="L885" s="19">
        <v>230000000</v>
      </c>
      <c r="M885" s="22" t="s">
        <v>27</v>
      </c>
      <c r="N885" s="26" t="s">
        <v>48</v>
      </c>
      <c r="O885" s="35" t="s">
        <v>256</v>
      </c>
      <c r="P885" s="36" t="s">
        <v>257</v>
      </c>
      <c r="Q885" s="37" t="s">
        <v>289</v>
      </c>
      <c r="R885" s="20" t="s">
        <v>259</v>
      </c>
      <c r="S885" s="28">
        <v>796</v>
      </c>
      <c r="T885" s="30" t="s">
        <v>260</v>
      </c>
      <c r="U885" s="38">
        <v>2</v>
      </c>
      <c r="V885" s="39">
        <v>4991.96</v>
      </c>
      <c r="W885" s="77">
        <v>9983.92</v>
      </c>
      <c r="X885" s="77">
        <f t="shared" si="27"/>
        <v>11181.990400000001</v>
      </c>
      <c r="Y885" s="26"/>
      <c r="Z885" s="28">
        <v>2015</v>
      </c>
      <c r="AA885" s="100"/>
    </row>
    <row r="886" spans="1:27" ht="38.25" outlineLevel="2">
      <c r="A886" s="19" t="s">
        <v>2864</v>
      </c>
      <c r="B886" s="20" t="s">
        <v>26</v>
      </c>
      <c r="C886" s="26" t="s">
        <v>1594</v>
      </c>
      <c r="D886" s="34" t="s">
        <v>1595</v>
      </c>
      <c r="E886" s="34" t="s">
        <v>1595</v>
      </c>
      <c r="F886" s="34" t="s">
        <v>1596</v>
      </c>
      <c r="G886" s="34" t="s">
        <v>1597</v>
      </c>
      <c r="H886" s="20" t="s">
        <v>1683</v>
      </c>
      <c r="I886" s="20" t="s">
        <v>1684</v>
      </c>
      <c r="J886" s="26" t="s">
        <v>2683</v>
      </c>
      <c r="K886" s="26">
        <v>0</v>
      </c>
      <c r="L886" s="19">
        <v>230000000</v>
      </c>
      <c r="M886" s="22" t="s">
        <v>27</v>
      </c>
      <c r="N886" s="26" t="s">
        <v>48</v>
      </c>
      <c r="O886" s="35" t="s">
        <v>256</v>
      </c>
      <c r="P886" s="36" t="s">
        <v>257</v>
      </c>
      <c r="Q886" s="37" t="s">
        <v>289</v>
      </c>
      <c r="R886" s="20" t="s">
        <v>259</v>
      </c>
      <c r="S886" s="28">
        <v>796</v>
      </c>
      <c r="T886" s="30" t="s">
        <v>260</v>
      </c>
      <c r="U886" s="38">
        <v>8</v>
      </c>
      <c r="V886" s="39">
        <v>1134</v>
      </c>
      <c r="W886" s="77">
        <v>9072</v>
      </c>
      <c r="X886" s="77">
        <f t="shared" si="27"/>
        <v>10160.640000000001</v>
      </c>
      <c r="Y886" s="26"/>
      <c r="Z886" s="28">
        <v>2015</v>
      </c>
      <c r="AA886" s="100"/>
    </row>
    <row r="887" spans="1:27" ht="38.25" outlineLevel="2">
      <c r="A887" s="19" t="s">
        <v>2865</v>
      </c>
      <c r="B887" s="20" t="s">
        <v>26</v>
      </c>
      <c r="C887" s="26" t="s">
        <v>1594</v>
      </c>
      <c r="D887" s="34" t="s">
        <v>1595</v>
      </c>
      <c r="E887" s="34" t="s">
        <v>1595</v>
      </c>
      <c r="F887" s="34" t="s">
        <v>1596</v>
      </c>
      <c r="G887" s="34" t="s">
        <v>1597</v>
      </c>
      <c r="H887" s="20" t="s">
        <v>1686</v>
      </c>
      <c r="I887" s="20" t="s">
        <v>1687</v>
      </c>
      <c r="J887" s="26" t="s">
        <v>2683</v>
      </c>
      <c r="K887" s="26">
        <v>0</v>
      </c>
      <c r="L887" s="19">
        <v>230000000</v>
      </c>
      <c r="M887" s="22" t="s">
        <v>27</v>
      </c>
      <c r="N887" s="26" t="s">
        <v>48</v>
      </c>
      <c r="O887" s="35" t="s">
        <v>256</v>
      </c>
      <c r="P887" s="36" t="s">
        <v>257</v>
      </c>
      <c r="Q887" s="37" t="s">
        <v>289</v>
      </c>
      <c r="R887" s="20" t="s">
        <v>259</v>
      </c>
      <c r="S887" s="28">
        <v>796</v>
      </c>
      <c r="T887" s="30" t="s">
        <v>260</v>
      </c>
      <c r="U887" s="38">
        <v>2</v>
      </c>
      <c r="V887" s="39">
        <v>808.03</v>
      </c>
      <c r="W887" s="77">
        <v>1616.06</v>
      </c>
      <c r="X887" s="77">
        <f t="shared" si="27"/>
        <v>1809.9872</v>
      </c>
      <c r="Y887" s="26"/>
      <c r="Z887" s="28">
        <v>2015</v>
      </c>
      <c r="AA887" s="100"/>
    </row>
    <row r="888" spans="1:27" ht="38.25" outlineLevel="2">
      <c r="A888" s="19" t="s">
        <v>2866</v>
      </c>
      <c r="B888" s="20" t="s">
        <v>26</v>
      </c>
      <c r="C888" s="26" t="s">
        <v>1594</v>
      </c>
      <c r="D888" s="34" t="s">
        <v>1595</v>
      </c>
      <c r="E888" s="34" t="s">
        <v>1595</v>
      </c>
      <c r="F888" s="34" t="s">
        <v>1596</v>
      </c>
      <c r="G888" s="34" t="s">
        <v>1597</v>
      </c>
      <c r="H888" s="20" t="s">
        <v>1689</v>
      </c>
      <c r="I888" s="20" t="s">
        <v>1690</v>
      </c>
      <c r="J888" s="26" t="s">
        <v>2683</v>
      </c>
      <c r="K888" s="26">
        <v>0</v>
      </c>
      <c r="L888" s="19">
        <v>230000000</v>
      </c>
      <c r="M888" s="22" t="s">
        <v>27</v>
      </c>
      <c r="N888" s="26" t="s">
        <v>48</v>
      </c>
      <c r="O888" s="35" t="s">
        <v>256</v>
      </c>
      <c r="P888" s="36" t="s">
        <v>257</v>
      </c>
      <c r="Q888" s="37" t="s">
        <v>289</v>
      </c>
      <c r="R888" s="20" t="s">
        <v>259</v>
      </c>
      <c r="S888" s="28">
        <v>796</v>
      </c>
      <c r="T888" s="30" t="s">
        <v>260</v>
      </c>
      <c r="U888" s="38">
        <v>17</v>
      </c>
      <c r="V888" s="39">
        <v>572.32000000000005</v>
      </c>
      <c r="W888" s="77">
        <v>9729.44</v>
      </c>
      <c r="X888" s="77">
        <f t="shared" si="27"/>
        <v>10896.972800000001</v>
      </c>
      <c r="Y888" s="26"/>
      <c r="Z888" s="28">
        <v>2015</v>
      </c>
      <c r="AA888" s="100"/>
    </row>
    <row r="889" spans="1:27" ht="38.25" outlineLevel="2">
      <c r="A889" s="19" t="s">
        <v>2867</v>
      </c>
      <c r="B889" s="20" t="s">
        <v>26</v>
      </c>
      <c r="C889" s="26" t="s">
        <v>1594</v>
      </c>
      <c r="D889" s="34" t="s">
        <v>1595</v>
      </c>
      <c r="E889" s="34" t="s">
        <v>1595</v>
      </c>
      <c r="F889" s="34" t="s">
        <v>1596</v>
      </c>
      <c r="G889" s="34" t="s">
        <v>1597</v>
      </c>
      <c r="H889" s="20" t="s">
        <v>1692</v>
      </c>
      <c r="I889" s="20" t="s">
        <v>1693</v>
      </c>
      <c r="J889" s="26" t="s">
        <v>2683</v>
      </c>
      <c r="K889" s="26">
        <v>0</v>
      </c>
      <c r="L889" s="19">
        <v>230000000</v>
      </c>
      <c r="M889" s="22" t="s">
        <v>27</v>
      </c>
      <c r="N889" s="26" t="s">
        <v>48</v>
      </c>
      <c r="O889" s="35" t="s">
        <v>256</v>
      </c>
      <c r="P889" s="36" t="s">
        <v>257</v>
      </c>
      <c r="Q889" s="37" t="s">
        <v>289</v>
      </c>
      <c r="R889" s="20" t="s">
        <v>259</v>
      </c>
      <c r="S889" s="28">
        <v>796</v>
      </c>
      <c r="T889" s="30" t="s">
        <v>260</v>
      </c>
      <c r="U889" s="38">
        <v>2</v>
      </c>
      <c r="V889" s="39">
        <v>662.5</v>
      </c>
      <c r="W889" s="77">
        <v>1325</v>
      </c>
      <c r="X889" s="77">
        <f t="shared" si="27"/>
        <v>1484.0000000000002</v>
      </c>
      <c r="Y889" s="26"/>
      <c r="Z889" s="28">
        <v>2015</v>
      </c>
      <c r="AA889" s="100"/>
    </row>
    <row r="890" spans="1:27" ht="38.25" outlineLevel="2">
      <c r="A890" s="19" t="s">
        <v>2868</v>
      </c>
      <c r="B890" s="20" t="s">
        <v>26</v>
      </c>
      <c r="C890" s="26" t="s">
        <v>1695</v>
      </c>
      <c r="D890" s="34" t="s">
        <v>1696</v>
      </c>
      <c r="E890" s="34" t="s">
        <v>1696</v>
      </c>
      <c r="F890" s="34" t="s">
        <v>1697</v>
      </c>
      <c r="G890" s="34" t="s">
        <v>1698</v>
      </c>
      <c r="H890" s="20" t="s">
        <v>1699</v>
      </c>
      <c r="I890" s="20" t="s">
        <v>1700</v>
      </c>
      <c r="J890" s="26" t="s">
        <v>2683</v>
      </c>
      <c r="K890" s="26">
        <v>0</v>
      </c>
      <c r="L890" s="19">
        <v>230000000</v>
      </c>
      <c r="M890" s="22" t="s">
        <v>27</v>
      </c>
      <c r="N890" s="26" t="s">
        <v>48</v>
      </c>
      <c r="O890" s="35" t="s">
        <v>256</v>
      </c>
      <c r="P890" s="36" t="s">
        <v>257</v>
      </c>
      <c r="Q890" s="37" t="s">
        <v>289</v>
      </c>
      <c r="R890" s="20" t="s">
        <v>259</v>
      </c>
      <c r="S890" s="28">
        <v>796</v>
      </c>
      <c r="T890" s="30" t="s">
        <v>260</v>
      </c>
      <c r="U890" s="38">
        <v>2</v>
      </c>
      <c r="V890" s="39">
        <v>3516.07</v>
      </c>
      <c r="W890" s="77">
        <v>7032.14</v>
      </c>
      <c r="X890" s="77">
        <f t="shared" si="27"/>
        <v>7875.9968000000008</v>
      </c>
      <c r="Y890" s="26"/>
      <c r="Z890" s="28">
        <v>2015</v>
      </c>
      <c r="AA890" s="100"/>
    </row>
    <row r="891" spans="1:27" ht="38.25" outlineLevel="2">
      <c r="A891" s="19" t="s">
        <v>2869</v>
      </c>
      <c r="B891" s="20" t="s">
        <v>26</v>
      </c>
      <c r="C891" s="26" t="s">
        <v>1702</v>
      </c>
      <c r="D891" s="34" t="s">
        <v>1696</v>
      </c>
      <c r="E891" s="34" t="s">
        <v>1696</v>
      </c>
      <c r="F891" s="34" t="s">
        <v>1703</v>
      </c>
      <c r="G891" s="34" t="s">
        <v>1704</v>
      </c>
      <c r="H891" s="20" t="s">
        <v>1705</v>
      </c>
      <c r="I891" s="20" t="s">
        <v>1706</v>
      </c>
      <c r="J891" s="26" t="s">
        <v>2683</v>
      </c>
      <c r="K891" s="26">
        <v>0</v>
      </c>
      <c r="L891" s="19">
        <v>230000000</v>
      </c>
      <c r="M891" s="22" t="s">
        <v>27</v>
      </c>
      <c r="N891" s="26" t="s">
        <v>48</v>
      </c>
      <c r="O891" s="35" t="s">
        <v>256</v>
      </c>
      <c r="P891" s="36" t="s">
        <v>257</v>
      </c>
      <c r="Q891" s="37" t="s">
        <v>289</v>
      </c>
      <c r="R891" s="20" t="s">
        <v>259</v>
      </c>
      <c r="S891" s="28">
        <v>796</v>
      </c>
      <c r="T891" s="30" t="s">
        <v>260</v>
      </c>
      <c r="U891" s="38">
        <v>3</v>
      </c>
      <c r="V891" s="39">
        <v>3578.57</v>
      </c>
      <c r="W891" s="77">
        <v>10735.710000000001</v>
      </c>
      <c r="X891" s="77">
        <f t="shared" si="27"/>
        <v>12023.995200000003</v>
      </c>
      <c r="Y891" s="26"/>
      <c r="Z891" s="28">
        <v>2015</v>
      </c>
      <c r="AA891" s="100"/>
    </row>
    <row r="892" spans="1:27" ht="38.25" outlineLevel="2">
      <c r="A892" s="19" t="s">
        <v>2870</v>
      </c>
      <c r="B892" s="20" t="s">
        <v>26</v>
      </c>
      <c r="C892" s="26" t="s">
        <v>1628</v>
      </c>
      <c r="D892" s="34" t="s">
        <v>1629</v>
      </c>
      <c r="E892" s="34" t="s">
        <v>1630</v>
      </c>
      <c r="F892" s="34" t="s">
        <v>1629</v>
      </c>
      <c r="G892" s="34" t="s">
        <v>1630</v>
      </c>
      <c r="H892" s="20" t="s">
        <v>1708</v>
      </c>
      <c r="I892" s="20" t="s">
        <v>1709</v>
      </c>
      <c r="J892" s="26" t="s">
        <v>2683</v>
      </c>
      <c r="K892" s="26">
        <v>0</v>
      </c>
      <c r="L892" s="19">
        <v>230000000</v>
      </c>
      <c r="M892" s="22" t="s">
        <v>27</v>
      </c>
      <c r="N892" s="26" t="s">
        <v>48</v>
      </c>
      <c r="O892" s="35" t="s">
        <v>256</v>
      </c>
      <c r="P892" s="36" t="s">
        <v>257</v>
      </c>
      <c r="Q892" s="37" t="s">
        <v>289</v>
      </c>
      <c r="R892" s="20" t="s">
        <v>259</v>
      </c>
      <c r="S892" s="28">
        <v>796</v>
      </c>
      <c r="T892" s="30" t="s">
        <v>260</v>
      </c>
      <c r="U892" s="38">
        <v>2</v>
      </c>
      <c r="V892" s="39">
        <v>2409</v>
      </c>
      <c r="W892" s="77">
        <v>4818</v>
      </c>
      <c r="X892" s="77">
        <f t="shared" si="27"/>
        <v>5396.1600000000008</v>
      </c>
      <c r="Y892" s="26"/>
      <c r="Z892" s="28">
        <v>2015</v>
      </c>
      <c r="AA892" s="100"/>
    </row>
    <row r="893" spans="1:27" ht="38.25" outlineLevel="2">
      <c r="A893" s="19" t="s">
        <v>2871</v>
      </c>
      <c r="B893" s="20" t="s">
        <v>26</v>
      </c>
      <c r="C893" s="26" t="s">
        <v>1702</v>
      </c>
      <c r="D893" s="34" t="s">
        <v>1696</v>
      </c>
      <c r="E893" s="34" t="s">
        <v>1696</v>
      </c>
      <c r="F893" s="34" t="s">
        <v>1703</v>
      </c>
      <c r="G893" s="34" t="s">
        <v>1704</v>
      </c>
      <c r="H893" s="20" t="s">
        <v>1711</v>
      </c>
      <c r="I893" s="20" t="s">
        <v>1712</v>
      </c>
      <c r="J893" s="26" t="s">
        <v>2683</v>
      </c>
      <c r="K893" s="26">
        <v>0</v>
      </c>
      <c r="L893" s="19">
        <v>230000000</v>
      </c>
      <c r="M893" s="22" t="s">
        <v>27</v>
      </c>
      <c r="N893" s="26" t="s">
        <v>48</v>
      </c>
      <c r="O893" s="35" t="s">
        <v>256</v>
      </c>
      <c r="P893" s="36" t="s">
        <v>257</v>
      </c>
      <c r="Q893" s="37" t="s">
        <v>289</v>
      </c>
      <c r="R893" s="20" t="s">
        <v>259</v>
      </c>
      <c r="S893" s="28">
        <v>796</v>
      </c>
      <c r="T893" s="30" t="s">
        <v>260</v>
      </c>
      <c r="U893" s="38">
        <v>13</v>
      </c>
      <c r="V893" s="39">
        <v>1658</v>
      </c>
      <c r="W893" s="77">
        <v>21554</v>
      </c>
      <c r="X893" s="77">
        <f t="shared" si="27"/>
        <v>24140.480000000003</v>
      </c>
      <c r="Y893" s="26"/>
      <c r="Z893" s="28">
        <v>2015</v>
      </c>
      <c r="AA893" s="100"/>
    </row>
    <row r="894" spans="1:27" ht="38.25" outlineLevel="2">
      <c r="A894" s="19" t="s">
        <v>2872</v>
      </c>
      <c r="B894" s="20" t="s">
        <v>26</v>
      </c>
      <c r="C894" s="26" t="s">
        <v>1469</v>
      </c>
      <c r="D894" s="34" t="s">
        <v>1470</v>
      </c>
      <c r="E894" s="34" t="s">
        <v>1470</v>
      </c>
      <c r="F894" s="34" t="s">
        <v>1471</v>
      </c>
      <c r="G894" s="34" t="s">
        <v>1472</v>
      </c>
      <c r="H894" s="20" t="s">
        <v>1714</v>
      </c>
      <c r="I894" s="20" t="s">
        <v>1715</v>
      </c>
      <c r="J894" s="26" t="s">
        <v>2683</v>
      </c>
      <c r="K894" s="26">
        <v>0</v>
      </c>
      <c r="L894" s="19">
        <v>230000000</v>
      </c>
      <c r="M894" s="22" t="s">
        <v>27</v>
      </c>
      <c r="N894" s="26" t="s">
        <v>48</v>
      </c>
      <c r="O894" s="35" t="s">
        <v>256</v>
      </c>
      <c r="P894" s="36" t="s">
        <v>257</v>
      </c>
      <c r="Q894" s="37" t="s">
        <v>289</v>
      </c>
      <c r="R894" s="20" t="s">
        <v>259</v>
      </c>
      <c r="S894" s="28">
        <v>796</v>
      </c>
      <c r="T894" s="30" t="s">
        <v>260</v>
      </c>
      <c r="U894" s="38">
        <v>9</v>
      </c>
      <c r="V894" s="39">
        <v>680</v>
      </c>
      <c r="W894" s="77">
        <v>6120</v>
      </c>
      <c r="X894" s="77">
        <f t="shared" si="27"/>
        <v>6854.4000000000005</v>
      </c>
      <c r="Y894" s="26"/>
      <c r="Z894" s="28">
        <v>2015</v>
      </c>
      <c r="AA894" s="100"/>
    </row>
    <row r="895" spans="1:27" ht="38.25" outlineLevel="2">
      <c r="A895" s="19" t="s">
        <v>2873</v>
      </c>
      <c r="B895" s="20" t="s">
        <v>26</v>
      </c>
      <c r="C895" s="26" t="s">
        <v>1469</v>
      </c>
      <c r="D895" s="34" t="s">
        <v>1470</v>
      </c>
      <c r="E895" s="34" t="s">
        <v>1470</v>
      </c>
      <c r="F895" s="34" t="s">
        <v>1471</v>
      </c>
      <c r="G895" s="34" t="s">
        <v>1472</v>
      </c>
      <c r="H895" s="20" t="s">
        <v>1717</v>
      </c>
      <c r="I895" s="20" t="s">
        <v>1718</v>
      </c>
      <c r="J895" s="26" t="s">
        <v>2683</v>
      </c>
      <c r="K895" s="26">
        <v>0</v>
      </c>
      <c r="L895" s="19">
        <v>230000000</v>
      </c>
      <c r="M895" s="22" t="s">
        <v>27</v>
      </c>
      <c r="N895" s="26" t="s">
        <v>48</v>
      </c>
      <c r="O895" s="35" t="s">
        <v>256</v>
      </c>
      <c r="P895" s="36" t="s">
        <v>257</v>
      </c>
      <c r="Q895" s="37" t="s">
        <v>289</v>
      </c>
      <c r="R895" s="20" t="s">
        <v>259</v>
      </c>
      <c r="S895" s="28">
        <v>796</v>
      </c>
      <c r="T895" s="30" t="s">
        <v>260</v>
      </c>
      <c r="U895" s="38">
        <v>3</v>
      </c>
      <c r="V895" s="39">
        <v>524</v>
      </c>
      <c r="W895" s="77">
        <v>1572</v>
      </c>
      <c r="X895" s="77">
        <f t="shared" si="27"/>
        <v>1760.64</v>
      </c>
      <c r="Y895" s="26"/>
      <c r="Z895" s="28">
        <v>2015</v>
      </c>
      <c r="AA895" s="100"/>
    </row>
    <row r="896" spans="1:27" ht="38.25" outlineLevel="2">
      <c r="A896" s="19" t="s">
        <v>2874</v>
      </c>
      <c r="B896" s="20" t="s">
        <v>26</v>
      </c>
      <c r="C896" s="26" t="s">
        <v>1469</v>
      </c>
      <c r="D896" s="34" t="s">
        <v>1470</v>
      </c>
      <c r="E896" s="34" t="s">
        <v>1470</v>
      </c>
      <c r="F896" s="34" t="s">
        <v>1471</v>
      </c>
      <c r="G896" s="34" t="s">
        <v>1472</v>
      </c>
      <c r="H896" s="20" t="s">
        <v>1720</v>
      </c>
      <c r="I896" s="20" t="s">
        <v>1721</v>
      </c>
      <c r="J896" s="26" t="s">
        <v>2683</v>
      </c>
      <c r="K896" s="26">
        <v>0</v>
      </c>
      <c r="L896" s="19">
        <v>230000000</v>
      </c>
      <c r="M896" s="22" t="s">
        <v>27</v>
      </c>
      <c r="N896" s="26" t="s">
        <v>48</v>
      </c>
      <c r="O896" s="35" t="s">
        <v>256</v>
      </c>
      <c r="P896" s="36" t="s">
        <v>257</v>
      </c>
      <c r="Q896" s="37" t="s">
        <v>289</v>
      </c>
      <c r="R896" s="20" t="s">
        <v>259</v>
      </c>
      <c r="S896" s="28">
        <v>796</v>
      </c>
      <c r="T896" s="30" t="s">
        <v>260</v>
      </c>
      <c r="U896" s="38">
        <v>2</v>
      </c>
      <c r="V896" s="39">
        <v>3047</v>
      </c>
      <c r="W896" s="77">
        <v>6094</v>
      </c>
      <c r="X896" s="77">
        <f t="shared" si="27"/>
        <v>6825.2800000000007</v>
      </c>
      <c r="Y896" s="26"/>
      <c r="Z896" s="28">
        <v>2015</v>
      </c>
      <c r="AA896" s="100"/>
    </row>
    <row r="897" spans="1:27" ht="38.25" outlineLevel="2">
      <c r="A897" s="19" t="s">
        <v>2875</v>
      </c>
      <c r="B897" s="20" t="s">
        <v>26</v>
      </c>
      <c r="C897" s="26" t="s">
        <v>1469</v>
      </c>
      <c r="D897" s="34" t="s">
        <v>1470</v>
      </c>
      <c r="E897" s="34" t="s">
        <v>1470</v>
      </c>
      <c r="F897" s="34" t="s">
        <v>1471</v>
      </c>
      <c r="G897" s="34" t="s">
        <v>1472</v>
      </c>
      <c r="H897" s="20" t="s">
        <v>1723</v>
      </c>
      <c r="I897" s="20" t="s">
        <v>1724</v>
      </c>
      <c r="J897" s="26" t="s">
        <v>2683</v>
      </c>
      <c r="K897" s="26">
        <v>0</v>
      </c>
      <c r="L897" s="19">
        <v>230000000</v>
      </c>
      <c r="M897" s="22" t="s">
        <v>27</v>
      </c>
      <c r="N897" s="26" t="s">
        <v>48</v>
      </c>
      <c r="O897" s="35" t="s">
        <v>256</v>
      </c>
      <c r="P897" s="36" t="s">
        <v>257</v>
      </c>
      <c r="Q897" s="37" t="s">
        <v>289</v>
      </c>
      <c r="R897" s="20" t="s">
        <v>259</v>
      </c>
      <c r="S897" s="28">
        <v>796</v>
      </c>
      <c r="T897" s="30" t="s">
        <v>260</v>
      </c>
      <c r="U897" s="38">
        <v>6</v>
      </c>
      <c r="V897" s="39">
        <v>1304</v>
      </c>
      <c r="W897" s="77">
        <v>7824</v>
      </c>
      <c r="X897" s="77">
        <f t="shared" si="27"/>
        <v>8762.880000000001</v>
      </c>
      <c r="Y897" s="26"/>
      <c r="Z897" s="28">
        <v>2015</v>
      </c>
      <c r="AA897" s="100"/>
    </row>
    <row r="898" spans="1:27" ht="38.25" outlineLevel="2">
      <c r="A898" s="19" t="s">
        <v>2876</v>
      </c>
      <c r="B898" s="20" t="s">
        <v>26</v>
      </c>
      <c r="C898" s="26" t="s">
        <v>1726</v>
      </c>
      <c r="D898" s="34" t="s">
        <v>1727</v>
      </c>
      <c r="E898" s="34" t="s">
        <v>1727</v>
      </c>
      <c r="F898" s="34" t="s">
        <v>1728</v>
      </c>
      <c r="G898" s="34" t="s">
        <v>1729</v>
      </c>
      <c r="H898" s="20" t="s">
        <v>1730</v>
      </c>
      <c r="I898" s="20" t="s">
        <v>1730</v>
      </c>
      <c r="J898" s="26" t="s">
        <v>2683</v>
      </c>
      <c r="K898" s="26">
        <v>0</v>
      </c>
      <c r="L898" s="19">
        <v>230000000</v>
      </c>
      <c r="M898" s="22" t="s">
        <v>27</v>
      </c>
      <c r="N898" s="26" t="s">
        <v>48</v>
      </c>
      <c r="O898" s="35" t="s">
        <v>256</v>
      </c>
      <c r="P898" s="36" t="s">
        <v>257</v>
      </c>
      <c r="Q898" s="37" t="s">
        <v>289</v>
      </c>
      <c r="R898" s="20" t="s">
        <v>259</v>
      </c>
      <c r="S898" s="28">
        <v>796</v>
      </c>
      <c r="T898" s="30" t="s">
        <v>260</v>
      </c>
      <c r="U898" s="38">
        <v>13</v>
      </c>
      <c r="V898" s="39">
        <v>567</v>
      </c>
      <c r="W898" s="77">
        <v>7371</v>
      </c>
      <c r="X898" s="77">
        <f t="shared" ref="X898:X961" si="28">W898*1.12</f>
        <v>8255.52</v>
      </c>
      <c r="Y898" s="26"/>
      <c r="Z898" s="28">
        <v>2015</v>
      </c>
      <c r="AA898" s="100"/>
    </row>
    <row r="899" spans="1:27" ht="38.25" outlineLevel="2">
      <c r="A899" s="19" t="s">
        <v>2877</v>
      </c>
      <c r="B899" s="20" t="s">
        <v>26</v>
      </c>
      <c r="C899" s="26" t="s">
        <v>1732</v>
      </c>
      <c r="D899" s="34" t="s">
        <v>1733</v>
      </c>
      <c r="E899" s="34"/>
      <c r="F899" s="34" t="s">
        <v>1734</v>
      </c>
      <c r="G899" s="34"/>
      <c r="H899" s="20" t="s">
        <v>1735</v>
      </c>
      <c r="I899" s="20" t="s">
        <v>1736</v>
      </c>
      <c r="J899" s="26" t="s">
        <v>2683</v>
      </c>
      <c r="K899" s="26">
        <v>0</v>
      </c>
      <c r="L899" s="19">
        <v>230000000</v>
      </c>
      <c r="M899" s="22" t="s">
        <v>27</v>
      </c>
      <c r="N899" s="26" t="s">
        <v>48</v>
      </c>
      <c r="O899" s="35" t="s">
        <v>256</v>
      </c>
      <c r="P899" s="36" t="s">
        <v>257</v>
      </c>
      <c r="Q899" s="37" t="s">
        <v>289</v>
      </c>
      <c r="R899" s="20" t="s">
        <v>259</v>
      </c>
      <c r="S899" s="28">
        <v>796</v>
      </c>
      <c r="T899" s="30" t="s">
        <v>260</v>
      </c>
      <c r="U899" s="38">
        <v>9</v>
      </c>
      <c r="V899" s="39">
        <v>255</v>
      </c>
      <c r="W899" s="77">
        <v>2295</v>
      </c>
      <c r="X899" s="77">
        <f t="shared" si="28"/>
        <v>2570.4</v>
      </c>
      <c r="Y899" s="26"/>
      <c r="Z899" s="28">
        <v>2015</v>
      </c>
      <c r="AA899" s="100"/>
    </row>
    <row r="900" spans="1:27" ht="38.25" outlineLevel="2">
      <c r="A900" s="19" t="s">
        <v>2878</v>
      </c>
      <c r="B900" s="20" t="s">
        <v>26</v>
      </c>
      <c r="C900" s="26" t="s">
        <v>1738</v>
      </c>
      <c r="D900" s="34" t="s">
        <v>1739</v>
      </c>
      <c r="E900" s="34" t="s">
        <v>1740</v>
      </c>
      <c r="F900" s="34" t="s">
        <v>1741</v>
      </c>
      <c r="G900" s="34" t="s">
        <v>1742</v>
      </c>
      <c r="H900" s="20" t="s">
        <v>1743</v>
      </c>
      <c r="I900" s="20" t="s">
        <v>1744</v>
      </c>
      <c r="J900" s="26" t="s">
        <v>2683</v>
      </c>
      <c r="K900" s="26">
        <v>0</v>
      </c>
      <c r="L900" s="19">
        <v>230000000</v>
      </c>
      <c r="M900" s="22" t="s">
        <v>27</v>
      </c>
      <c r="N900" s="26" t="s">
        <v>48</v>
      </c>
      <c r="O900" s="35" t="s">
        <v>256</v>
      </c>
      <c r="P900" s="36" t="s">
        <v>257</v>
      </c>
      <c r="Q900" s="37" t="s">
        <v>289</v>
      </c>
      <c r="R900" s="20" t="s">
        <v>259</v>
      </c>
      <c r="S900" s="28">
        <v>796</v>
      </c>
      <c r="T900" s="30" t="s">
        <v>260</v>
      </c>
      <c r="U900" s="38">
        <v>4</v>
      </c>
      <c r="V900" s="39">
        <v>104.46</v>
      </c>
      <c r="W900" s="77">
        <v>417.84</v>
      </c>
      <c r="X900" s="77">
        <f t="shared" si="28"/>
        <v>467.98080000000004</v>
      </c>
      <c r="Y900" s="26"/>
      <c r="Z900" s="28">
        <v>2015</v>
      </c>
      <c r="AA900" s="100"/>
    </row>
    <row r="901" spans="1:27" ht="38.25" outlineLevel="2">
      <c r="A901" s="19" t="s">
        <v>2879</v>
      </c>
      <c r="B901" s="20" t="s">
        <v>26</v>
      </c>
      <c r="C901" s="26" t="s">
        <v>1575</v>
      </c>
      <c r="D901" s="34" t="s">
        <v>1493</v>
      </c>
      <c r="E901" s="34" t="s">
        <v>1576</v>
      </c>
      <c r="F901" s="34" t="s">
        <v>1577</v>
      </c>
      <c r="G901" s="34" t="s">
        <v>1578</v>
      </c>
      <c r="H901" s="20" t="s">
        <v>1746</v>
      </c>
      <c r="I901" s="20" t="s">
        <v>1747</v>
      </c>
      <c r="J901" s="26" t="s">
        <v>2683</v>
      </c>
      <c r="K901" s="26">
        <v>0</v>
      </c>
      <c r="L901" s="19">
        <v>230000000</v>
      </c>
      <c r="M901" s="22" t="s">
        <v>27</v>
      </c>
      <c r="N901" s="26" t="s">
        <v>48</v>
      </c>
      <c r="O901" s="35" t="s">
        <v>256</v>
      </c>
      <c r="P901" s="36" t="s">
        <v>257</v>
      </c>
      <c r="Q901" s="37" t="s">
        <v>289</v>
      </c>
      <c r="R901" s="20" t="s">
        <v>259</v>
      </c>
      <c r="S901" s="28">
        <v>796</v>
      </c>
      <c r="T901" s="30" t="s">
        <v>260</v>
      </c>
      <c r="U901" s="38">
        <v>8</v>
      </c>
      <c r="V901" s="39">
        <v>4890</v>
      </c>
      <c r="W901" s="77">
        <v>39120</v>
      </c>
      <c r="X901" s="77">
        <f t="shared" si="28"/>
        <v>43814.400000000001</v>
      </c>
      <c r="Y901" s="26"/>
      <c r="Z901" s="28">
        <v>2015</v>
      </c>
      <c r="AA901" s="100"/>
    </row>
    <row r="902" spans="1:27" ht="38.25" outlineLevel="2">
      <c r="A902" s="19" t="s">
        <v>2880</v>
      </c>
      <c r="B902" s="20" t="s">
        <v>26</v>
      </c>
      <c r="C902" s="26" t="s">
        <v>1582</v>
      </c>
      <c r="D902" s="34" t="s">
        <v>1493</v>
      </c>
      <c r="E902" s="34"/>
      <c r="F902" s="34" t="s">
        <v>1583</v>
      </c>
      <c r="G902" s="34"/>
      <c r="H902" s="20" t="s">
        <v>1749</v>
      </c>
      <c r="I902" s="20" t="s">
        <v>1750</v>
      </c>
      <c r="J902" s="26" t="s">
        <v>2683</v>
      </c>
      <c r="K902" s="26">
        <v>0</v>
      </c>
      <c r="L902" s="19">
        <v>230000000</v>
      </c>
      <c r="M902" s="22" t="s">
        <v>27</v>
      </c>
      <c r="N902" s="26" t="s">
        <v>48</v>
      </c>
      <c r="O902" s="35" t="s">
        <v>256</v>
      </c>
      <c r="P902" s="36" t="s">
        <v>257</v>
      </c>
      <c r="Q902" s="37" t="s">
        <v>289</v>
      </c>
      <c r="R902" s="20" t="s">
        <v>259</v>
      </c>
      <c r="S902" s="28">
        <v>796</v>
      </c>
      <c r="T902" s="30" t="s">
        <v>260</v>
      </c>
      <c r="U902" s="38">
        <v>6</v>
      </c>
      <c r="V902" s="39">
        <v>297</v>
      </c>
      <c r="W902" s="77">
        <v>1782</v>
      </c>
      <c r="X902" s="77">
        <f t="shared" si="28"/>
        <v>1995.8400000000001</v>
      </c>
      <c r="Y902" s="26"/>
      <c r="Z902" s="28">
        <v>2015</v>
      </c>
      <c r="AA902" s="100"/>
    </row>
    <row r="903" spans="1:27" ht="38.25" outlineLevel="2">
      <c r="A903" s="19" t="s">
        <v>2881</v>
      </c>
      <c r="B903" s="20" t="s">
        <v>26</v>
      </c>
      <c r="C903" s="26" t="s">
        <v>1607</v>
      </c>
      <c r="D903" s="34" t="s">
        <v>1477</v>
      </c>
      <c r="E903" s="34" t="s">
        <v>1478</v>
      </c>
      <c r="F903" s="34" t="s">
        <v>1608</v>
      </c>
      <c r="G903" s="34" t="s">
        <v>1609</v>
      </c>
      <c r="H903" s="20" t="s">
        <v>1752</v>
      </c>
      <c r="I903" s="20" t="s">
        <v>1753</v>
      </c>
      <c r="J903" s="26" t="s">
        <v>2683</v>
      </c>
      <c r="K903" s="26">
        <v>0</v>
      </c>
      <c r="L903" s="19">
        <v>230000000</v>
      </c>
      <c r="M903" s="22" t="s">
        <v>27</v>
      </c>
      <c r="N903" s="26" t="s">
        <v>48</v>
      </c>
      <c r="O903" s="35" t="s">
        <v>256</v>
      </c>
      <c r="P903" s="36" t="s">
        <v>257</v>
      </c>
      <c r="Q903" s="37" t="s">
        <v>289</v>
      </c>
      <c r="R903" s="20" t="s">
        <v>259</v>
      </c>
      <c r="S903" s="28">
        <v>796</v>
      </c>
      <c r="T903" s="30" t="s">
        <v>260</v>
      </c>
      <c r="U903" s="38">
        <v>12</v>
      </c>
      <c r="V903" s="39">
        <v>601</v>
      </c>
      <c r="W903" s="77">
        <v>7212</v>
      </c>
      <c r="X903" s="77">
        <f t="shared" si="28"/>
        <v>8077.4400000000005</v>
      </c>
      <c r="Y903" s="26"/>
      <c r="Z903" s="28">
        <v>2015</v>
      </c>
      <c r="AA903" s="100"/>
    </row>
    <row r="904" spans="1:27" ht="38.25" outlineLevel="2">
      <c r="A904" s="19" t="s">
        <v>2882</v>
      </c>
      <c r="B904" s="20" t="s">
        <v>26</v>
      </c>
      <c r="C904" s="26" t="s">
        <v>1607</v>
      </c>
      <c r="D904" s="34" t="s">
        <v>1477</v>
      </c>
      <c r="E904" s="34" t="s">
        <v>1478</v>
      </c>
      <c r="F904" s="34" t="s">
        <v>1608</v>
      </c>
      <c r="G904" s="34" t="s">
        <v>1609</v>
      </c>
      <c r="H904" s="20" t="s">
        <v>1755</v>
      </c>
      <c r="I904" s="20" t="s">
        <v>1756</v>
      </c>
      <c r="J904" s="26" t="s">
        <v>2683</v>
      </c>
      <c r="K904" s="26">
        <v>0</v>
      </c>
      <c r="L904" s="19">
        <v>230000000</v>
      </c>
      <c r="M904" s="22" t="s">
        <v>27</v>
      </c>
      <c r="N904" s="26" t="s">
        <v>48</v>
      </c>
      <c r="O904" s="35" t="s">
        <v>256</v>
      </c>
      <c r="P904" s="36" t="s">
        <v>257</v>
      </c>
      <c r="Q904" s="37" t="s">
        <v>289</v>
      </c>
      <c r="R904" s="20" t="s">
        <v>259</v>
      </c>
      <c r="S904" s="28">
        <v>796</v>
      </c>
      <c r="T904" s="30" t="s">
        <v>260</v>
      </c>
      <c r="U904" s="38">
        <v>11</v>
      </c>
      <c r="V904" s="39">
        <v>228</v>
      </c>
      <c r="W904" s="77">
        <v>2508</v>
      </c>
      <c r="X904" s="77">
        <f t="shared" si="28"/>
        <v>2808.9600000000005</v>
      </c>
      <c r="Y904" s="26"/>
      <c r="Z904" s="28">
        <v>2015</v>
      </c>
      <c r="AA904" s="100"/>
    </row>
    <row r="905" spans="1:27" ht="38.25" outlineLevel="2">
      <c r="A905" s="19" t="s">
        <v>2883</v>
      </c>
      <c r="B905" s="20" t="s">
        <v>26</v>
      </c>
      <c r="C905" s="26" t="s">
        <v>1607</v>
      </c>
      <c r="D905" s="34" t="s">
        <v>1477</v>
      </c>
      <c r="E905" s="34" t="s">
        <v>1478</v>
      </c>
      <c r="F905" s="34" t="s">
        <v>1608</v>
      </c>
      <c r="G905" s="34" t="s">
        <v>1609</v>
      </c>
      <c r="H905" s="20" t="s">
        <v>1758</v>
      </c>
      <c r="I905" s="20" t="s">
        <v>1759</v>
      </c>
      <c r="J905" s="26" t="s">
        <v>2683</v>
      </c>
      <c r="K905" s="26">
        <v>0</v>
      </c>
      <c r="L905" s="19">
        <v>230000000</v>
      </c>
      <c r="M905" s="22" t="s">
        <v>27</v>
      </c>
      <c r="N905" s="26" t="s">
        <v>48</v>
      </c>
      <c r="O905" s="35" t="s">
        <v>256</v>
      </c>
      <c r="P905" s="36" t="s">
        <v>257</v>
      </c>
      <c r="Q905" s="37" t="s">
        <v>289</v>
      </c>
      <c r="R905" s="20" t="s">
        <v>259</v>
      </c>
      <c r="S905" s="28">
        <v>796</v>
      </c>
      <c r="T905" s="30" t="s">
        <v>260</v>
      </c>
      <c r="U905" s="38">
        <v>6</v>
      </c>
      <c r="V905" s="39">
        <v>425</v>
      </c>
      <c r="W905" s="77">
        <v>2550</v>
      </c>
      <c r="X905" s="77">
        <f t="shared" si="28"/>
        <v>2856.0000000000005</v>
      </c>
      <c r="Y905" s="26"/>
      <c r="Z905" s="28">
        <v>2015</v>
      </c>
      <c r="AA905" s="100"/>
    </row>
    <row r="906" spans="1:27" ht="38.25" outlineLevel="2">
      <c r="A906" s="19" t="s">
        <v>2884</v>
      </c>
      <c r="B906" s="20" t="s">
        <v>26</v>
      </c>
      <c r="C906" s="26" t="s">
        <v>1607</v>
      </c>
      <c r="D906" s="34" t="s">
        <v>1477</v>
      </c>
      <c r="E906" s="34" t="s">
        <v>1478</v>
      </c>
      <c r="F906" s="34" t="s">
        <v>1608</v>
      </c>
      <c r="G906" s="34" t="s">
        <v>1609</v>
      </c>
      <c r="H906" s="20" t="s">
        <v>1761</v>
      </c>
      <c r="I906" s="20" t="s">
        <v>1762</v>
      </c>
      <c r="J906" s="26" t="s">
        <v>2683</v>
      </c>
      <c r="K906" s="26">
        <v>0</v>
      </c>
      <c r="L906" s="19">
        <v>230000000</v>
      </c>
      <c r="M906" s="22" t="s">
        <v>27</v>
      </c>
      <c r="N906" s="26" t="s">
        <v>48</v>
      </c>
      <c r="O906" s="35" t="s">
        <v>256</v>
      </c>
      <c r="P906" s="36" t="s">
        <v>257</v>
      </c>
      <c r="Q906" s="37" t="s">
        <v>289</v>
      </c>
      <c r="R906" s="20" t="s">
        <v>259</v>
      </c>
      <c r="S906" s="28">
        <v>796</v>
      </c>
      <c r="T906" s="30" t="s">
        <v>260</v>
      </c>
      <c r="U906" s="38">
        <v>8</v>
      </c>
      <c r="V906" s="39">
        <v>708</v>
      </c>
      <c r="W906" s="77">
        <v>5664</v>
      </c>
      <c r="X906" s="77">
        <f t="shared" si="28"/>
        <v>6343.68</v>
      </c>
      <c r="Y906" s="26"/>
      <c r="Z906" s="28">
        <v>2015</v>
      </c>
      <c r="AA906" s="100"/>
    </row>
    <row r="907" spans="1:27" ht="38.25" outlineLevel="2">
      <c r="A907" s="19" t="s">
        <v>2885</v>
      </c>
      <c r="B907" s="20" t="s">
        <v>26</v>
      </c>
      <c r="C907" s="26" t="s">
        <v>1607</v>
      </c>
      <c r="D907" s="34" t="s">
        <v>1477</v>
      </c>
      <c r="E907" s="34" t="s">
        <v>1478</v>
      </c>
      <c r="F907" s="34" t="s">
        <v>1608</v>
      </c>
      <c r="G907" s="34" t="s">
        <v>1609</v>
      </c>
      <c r="H907" s="20" t="s">
        <v>1764</v>
      </c>
      <c r="I907" s="20" t="s">
        <v>1765</v>
      </c>
      <c r="J907" s="26" t="s">
        <v>2683</v>
      </c>
      <c r="K907" s="26">
        <v>0</v>
      </c>
      <c r="L907" s="19">
        <v>230000000</v>
      </c>
      <c r="M907" s="22" t="s">
        <v>27</v>
      </c>
      <c r="N907" s="26" t="s">
        <v>48</v>
      </c>
      <c r="O907" s="35" t="s">
        <v>256</v>
      </c>
      <c r="P907" s="36" t="s">
        <v>257</v>
      </c>
      <c r="Q907" s="37" t="s">
        <v>289</v>
      </c>
      <c r="R907" s="20" t="s">
        <v>259</v>
      </c>
      <c r="S907" s="28">
        <v>796</v>
      </c>
      <c r="T907" s="30" t="s">
        <v>260</v>
      </c>
      <c r="U907" s="38">
        <v>6</v>
      </c>
      <c r="V907" s="39">
        <v>1275</v>
      </c>
      <c r="W907" s="77">
        <v>7650</v>
      </c>
      <c r="X907" s="77">
        <f t="shared" si="28"/>
        <v>8568</v>
      </c>
      <c r="Y907" s="26"/>
      <c r="Z907" s="28">
        <v>2015</v>
      </c>
      <c r="AA907" s="100"/>
    </row>
    <row r="908" spans="1:27" ht="38.25" outlineLevel="2">
      <c r="A908" s="19" t="s">
        <v>2886</v>
      </c>
      <c r="B908" s="20" t="s">
        <v>26</v>
      </c>
      <c r="C908" s="26" t="s">
        <v>1767</v>
      </c>
      <c r="D908" s="34" t="s">
        <v>1595</v>
      </c>
      <c r="E908" s="34" t="s">
        <v>1595</v>
      </c>
      <c r="F908" s="34" t="s">
        <v>1768</v>
      </c>
      <c r="G908" s="34" t="s">
        <v>1769</v>
      </c>
      <c r="H908" s="20" t="s">
        <v>1770</v>
      </c>
      <c r="I908" s="20" t="s">
        <v>1771</v>
      </c>
      <c r="J908" s="26" t="s">
        <v>2683</v>
      </c>
      <c r="K908" s="26">
        <v>0</v>
      </c>
      <c r="L908" s="19">
        <v>230000000</v>
      </c>
      <c r="M908" s="22" t="s">
        <v>27</v>
      </c>
      <c r="N908" s="26" t="s">
        <v>48</v>
      </c>
      <c r="O908" s="35" t="s">
        <v>256</v>
      </c>
      <c r="P908" s="36" t="s">
        <v>257</v>
      </c>
      <c r="Q908" s="37" t="s">
        <v>289</v>
      </c>
      <c r="R908" s="20" t="s">
        <v>259</v>
      </c>
      <c r="S908" s="28">
        <v>796</v>
      </c>
      <c r="T908" s="30" t="s">
        <v>260</v>
      </c>
      <c r="U908" s="38">
        <v>16</v>
      </c>
      <c r="V908" s="39">
        <v>490</v>
      </c>
      <c r="W908" s="77">
        <v>7840</v>
      </c>
      <c r="X908" s="77">
        <f t="shared" si="28"/>
        <v>8780.8000000000011</v>
      </c>
      <c r="Y908" s="26"/>
      <c r="Z908" s="28">
        <v>2015</v>
      </c>
      <c r="AA908" s="100"/>
    </row>
    <row r="909" spans="1:27" ht="38.25" outlineLevel="2">
      <c r="A909" s="19" t="s">
        <v>2887</v>
      </c>
      <c r="B909" s="20" t="s">
        <v>26</v>
      </c>
      <c r="C909" s="26" t="s">
        <v>1767</v>
      </c>
      <c r="D909" s="34" t="s">
        <v>1595</v>
      </c>
      <c r="E909" s="34" t="s">
        <v>1595</v>
      </c>
      <c r="F909" s="34" t="s">
        <v>1768</v>
      </c>
      <c r="G909" s="34" t="s">
        <v>1769</v>
      </c>
      <c r="H909" s="20" t="s">
        <v>1773</v>
      </c>
      <c r="I909" s="20" t="s">
        <v>1774</v>
      </c>
      <c r="J909" s="26" t="s">
        <v>2683</v>
      </c>
      <c r="K909" s="26">
        <v>0</v>
      </c>
      <c r="L909" s="19">
        <v>230000000</v>
      </c>
      <c r="M909" s="22" t="s">
        <v>27</v>
      </c>
      <c r="N909" s="26" t="s">
        <v>48</v>
      </c>
      <c r="O909" s="35" t="s">
        <v>256</v>
      </c>
      <c r="P909" s="36" t="s">
        <v>257</v>
      </c>
      <c r="Q909" s="37" t="s">
        <v>289</v>
      </c>
      <c r="R909" s="20" t="s">
        <v>259</v>
      </c>
      <c r="S909" s="28">
        <v>796</v>
      </c>
      <c r="T909" s="30" t="s">
        <v>260</v>
      </c>
      <c r="U909" s="38">
        <v>13</v>
      </c>
      <c r="V909" s="39">
        <v>637</v>
      </c>
      <c r="W909" s="77">
        <v>8281</v>
      </c>
      <c r="X909" s="77">
        <f t="shared" si="28"/>
        <v>9274.7200000000012</v>
      </c>
      <c r="Y909" s="26"/>
      <c r="Z909" s="28">
        <v>2015</v>
      </c>
      <c r="AA909" s="100"/>
    </row>
    <row r="910" spans="1:27" ht="51" outlineLevel="2">
      <c r="A910" s="19" t="s">
        <v>2888</v>
      </c>
      <c r="B910" s="20" t="s">
        <v>26</v>
      </c>
      <c r="C910" s="26" t="s">
        <v>1776</v>
      </c>
      <c r="D910" s="34" t="s">
        <v>1477</v>
      </c>
      <c r="E910" s="34" t="s">
        <v>1478</v>
      </c>
      <c r="F910" s="34" t="s">
        <v>1777</v>
      </c>
      <c r="G910" s="34" t="s">
        <v>1778</v>
      </c>
      <c r="H910" s="20" t="s">
        <v>1779</v>
      </c>
      <c r="I910" s="20" t="s">
        <v>1780</v>
      </c>
      <c r="J910" s="26" t="s">
        <v>2683</v>
      </c>
      <c r="K910" s="26">
        <v>0</v>
      </c>
      <c r="L910" s="19">
        <v>230000000</v>
      </c>
      <c r="M910" s="22" t="s">
        <v>27</v>
      </c>
      <c r="N910" s="26" t="s">
        <v>48</v>
      </c>
      <c r="O910" s="35" t="s">
        <v>256</v>
      </c>
      <c r="P910" s="36" t="s">
        <v>257</v>
      </c>
      <c r="Q910" s="37" t="s">
        <v>289</v>
      </c>
      <c r="R910" s="20" t="s">
        <v>259</v>
      </c>
      <c r="S910" s="28">
        <v>796</v>
      </c>
      <c r="T910" s="30" t="s">
        <v>260</v>
      </c>
      <c r="U910" s="38">
        <v>9</v>
      </c>
      <c r="V910" s="39">
        <v>1134</v>
      </c>
      <c r="W910" s="77">
        <v>10206</v>
      </c>
      <c r="X910" s="77">
        <f t="shared" si="28"/>
        <v>11430.720000000001</v>
      </c>
      <c r="Y910" s="26"/>
      <c r="Z910" s="28">
        <v>2015</v>
      </c>
      <c r="AA910" s="100"/>
    </row>
    <row r="911" spans="1:27" ht="38.25" outlineLevel="2">
      <c r="A911" s="19" t="s">
        <v>2889</v>
      </c>
      <c r="B911" s="20" t="s">
        <v>26</v>
      </c>
      <c r="C911" s="26" t="s">
        <v>1782</v>
      </c>
      <c r="D911" s="34" t="s">
        <v>1493</v>
      </c>
      <c r="E911" s="34"/>
      <c r="F911" s="34" t="s">
        <v>1783</v>
      </c>
      <c r="G911" s="34"/>
      <c r="H911" s="20" t="s">
        <v>1784</v>
      </c>
      <c r="I911" s="20" t="s">
        <v>1785</v>
      </c>
      <c r="J911" s="26" t="s">
        <v>2683</v>
      </c>
      <c r="K911" s="26">
        <v>0</v>
      </c>
      <c r="L911" s="19">
        <v>230000000</v>
      </c>
      <c r="M911" s="22" t="s">
        <v>27</v>
      </c>
      <c r="N911" s="26" t="s">
        <v>48</v>
      </c>
      <c r="O911" s="35" t="s">
        <v>256</v>
      </c>
      <c r="P911" s="36" t="s">
        <v>257</v>
      </c>
      <c r="Q911" s="37" t="s">
        <v>289</v>
      </c>
      <c r="R911" s="20" t="s">
        <v>259</v>
      </c>
      <c r="S911" s="28">
        <v>796</v>
      </c>
      <c r="T911" s="30" t="s">
        <v>260</v>
      </c>
      <c r="U911" s="38">
        <v>15</v>
      </c>
      <c r="V911" s="39">
        <v>226</v>
      </c>
      <c r="W911" s="77">
        <v>3390</v>
      </c>
      <c r="X911" s="77">
        <f t="shared" si="28"/>
        <v>3796.8</v>
      </c>
      <c r="Y911" s="26"/>
      <c r="Z911" s="28">
        <v>2015</v>
      </c>
      <c r="AA911" s="100"/>
    </row>
    <row r="912" spans="1:27" ht="38.25" outlineLevel="2">
      <c r="A912" s="19" t="s">
        <v>2890</v>
      </c>
      <c r="B912" s="20" t="s">
        <v>26</v>
      </c>
      <c r="C912" s="26" t="s">
        <v>1787</v>
      </c>
      <c r="D912" s="34" t="s">
        <v>1493</v>
      </c>
      <c r="E912" s="34"/>
      <c r="F912" s="34" t="s">
        <v>1788</v>
      </c>
      <c r="G912" s="34"/>
      <c r="H912" s="20" t="s">
        <v>1789</v>
      </c>
      <c r="I912" s="20" t="s">
        <v>1790</v>
      </c>
      <c r="J912" s="26" t="s">
        <v>2683</v>
      </c>
      <c r="K912" s="26">
        <v>0</v>
      </c>
      <c r="L912" s="19">
        <v>230000000</v>
      </c>
      <c r="M912" s="22" t="s">
        <v>27</v>
      </c>
      <c r="N912" s="26" t="s">
        <v>48</v>
      </c>
      <c r="O912" s="35" t="s">
        <v>256</v>
      </c>
      <c r="P912" s="36" t="s">
        <v>257</v>
      </c>
      <c r="Q912" s="37" t="s">
        <v>289</v>
      </c>
      <c r="R912" s="20" t="s">
        <v>259</v>
      </c>
      <c r="S912" s="28">
        <v>796</v>
      </c>
      <c r="T912" s="30" t="s">
        <v>260</v>
      </c>
      <c r="U912" s="38">
        <v>23</v>
      </c>
      <c r="V912" s="39">
        <v>354</v>
      </c>
      <c r="W912" s="77">
        <v>8142</v>
      </c>
      <c r="X912" s="77">
        <f t="shared" si="28"/>
        <v>9119.0400000000009</v>
      </c>
      <c r="Y912" s="26"/>
      <c r="Z912" s="28">
        <v>2015</v>
      </c>
      <c r="AA912" s="100"/>
    </row>
    <row r="913" spans="1:27" ht="38.25" outlineLevel="2">
      <c r="A913" s="19" t="s">
        <v>2891</v>
      </c>
      <c r="B913" s="20" t="s">
        <v>26</v>
      </c>
      <c r="C913" s="26" t="s">
        <v>1792</v>
      </c>
      <c r="D913" s="34" t="s">
        <v>1493</v>
      </c>
      <c r="E913" s="34"/>
      <c r="F913" s="34" t="s">
        <v>1793</v>
      </c>
      <c r="G913" s="34"/>
      <c r="H913" s="20" t="s">
        <v>1794</v>
      </c>
      <c r="I913" s="20" t="s">
        <v>1795</v>
      </c>
      <c r="J913" s="26" t="s">
        <v>2683</v>
      </c>
      <c r="K913" s="26">
        <v>0</v>
      </c>
      <c r="L913" s="19">
        <v>230000000</v>
      </c>
      <c r="M913" s="22" t="s">
        <v>27</v>
      </c>
      <c r="N913" s="26" t="s">
        <v>48</v>
      </c>
      <c r="O913" s="35" t="s">
        <v>256</v>
      </c>
      <c r="P913" s="36" t="s">
        <v>257</v>
      </c>
      <c r="Q913" s="37" t="s">
        <v>289</v>
      </c>
      <c r="R913" s="20" t="s">
        <v>259</v>
      </c>
      <c r="S913" s="28">
        <v>796</v>
      </c>
      <c r="T913" s="30" t="s">
        <v>260</v>
      </c>
      <c r="U913" s="38">
        <v>19</v>
      </c>
      <c r="V913" s="39">
        <v>496</v>
      </c>
      <c r="W913" s="77">
        <v>9424</v>
      </c>
      <c r="X913" s="77">
        <f t="shared" si="28"/>
        <v>10554.880000000001</v>
      </c>
      <c r="Y913" s="26"/>
      <c r="Z913" s="28">
        <v>2015</v>
      </c>
      <c r="AA913" s="100"/>
    </row>
    <row r="914" spans="1:27" ht="38.25" outlineLevel="2">
      <c r="A914" s="19" t="s">
        <v>2892</v>
      </c>
      <c r="B914" s="20" t="s">
        <v>26</v>
      </c>
      <c r="C914" s="26" t="s">
        <v>1469</v>
      </c>
      <c r="D914" s="34" t="s">
        <v>1470</v>
      </c>
      <c r="E914" s="34" t="s">
        <v>1470</v>
      </c>
      <c r="F914" s="34" t="s">
        <v>1471</v>
      </c>
      <c r="G914" s="34" t="s">
        <v>1472</v>
      </c>
      <c r="H914" s="20" t="s">
        <v>1797</v>
      </c>
      <c r="I914" s="20" t="s">
        <v>1798</v>
      </c>
      <c r="J914" s="26" t="s">
        <v>2683</v>
      </c>
      <c r="K914" s="26">
        <v>0</v>
      </c>
      <c r="L914" s="19">
        <v>230000000</v>
      </c>
      <c r="M914" s="22" t="s">
        <v>27</v>
      </c>
      <c r="N914" s="26" t="s">
        <v>48</v>
      </c>
      <c r="O914" s="35" t="s">
        <v>256</v>
      </c>
      <c r="P914" s="36" t="s">
        <v>257</v>
      </c>
      <c r="Q914" s="37" t="s">
        <v>289</v>
      </c>
      <c r="R914" s="20" t="s">
        <v>259</v>
      </c>
      <c r="S914" s="28">
        <v>796</v>
      </c>
      <c r="T914" s="30" t="s">
        <v>260</v>
      </c>
      <c r="U914" s="38">
        <v>17</v>
      </c>
      <c r="V914" s="39">
        <v>480</v>
      </c>
      <c r="W914" s="77">
        <v>8160</v>
      </c>
      <c r="X914" s="77">
        <f t="shared" si="28"/>
        <v>9139.2000000000007</v>
      </c>
      <c r="Y914" s="26"/>
      <c r="Z914" s="28">
        <v>2015</v>
      </c>
      <c r="AA914" s="100"/>
    </row>
    <row r="915" spans="1:27" ht="38.25" outlineLevel="2">
      <c r="A915" s="19" t="s">
        <v>2893</v>
      </c>
      <c r="B915" s="20" t="s">
        <v>26</v>
      </c>
      <c r="C915" s="26" t="s">
        <v>1469</v>
      </c>
      <c r="D915" s="34" t="s">
        <v>1470</v>
      </c>
      <c r="E915" s="34" t="s">
        <v>1470</v>
      </c>
      <c r="F915" s="34" t="s">
        <v>1471</v>
      </c>
      <c r="G915" s="34" t="s">
        <v>1472</v>
      </c>
      <c r="H915" s="20" t="s">
        <v>1800</v>
      </c>
      <c r="I915" s="20" t="s">
        <v>1801</v>
      </c>
      <c r="J915" s="26" t="s">
        <v>2683</v>
      </c>
      <c r="K915" s="26">
        <v>0</v>
      </c>
      <c r="L915" s="19">
        <v>230000000</v>
      </c>
      <c r="M915" s="22" t="s">
        <v>27</v>
      </c>
      <c r="N915" s="26" t="s">
        <v>48</v>
      </c>
      <c r="O915" s="35" t="s">
        <v>256</v>
      </c>
      <c r="P915" s="36" t="s">
        <v>257</v>
      </c>
      <c r="Q915" s="37" t="s">
        <v>289</v>
      </c>
      <c r="R915" s="20" t="s">
        <v>259</v>
      </c>
      <c r="S915" s="28">
        <v>796</v>
      </c>
      <c r="T915" s="30" t="s">
        <v>260</v>
      </c>
      <c r="U915" s="38">
        <v>20</v>
      </c>
      <c r="V915" s="39">
        <v>524</v>
      </c>
      <c r="W915" s="77">
        <v>10480</v>
      </c>
      <c r="X915" s="77">
        <f t="shared" si="28"/>
        <v>11737.6</v>
      </c>
      <c r="Y915" s="26"/>
      <c r="Z915" s="28">
        <v>2015</v>
      </c>
      <c r="AA915" s="100"/>
    </row>
    <row r="916" spans="1:27" ht="38.25" outlineLevel="2">
      <c r="A916" s="19" t="s">
        <v>2894</v>
      </c>
      <c r="B916" s="20" t="s">
        <v>26</v>
      </c>
      <c r="C916" s="26" t="s">
        <v>1469</v>
      </c>
      <c r="D916" s="34" t="s">
        <v>1470</v>
      </c>
      <c r="E916" s="34" t="s">
        <v>1470</v>
      </c>
      <c r="F916" s="34" t="s">
        <v>1471</v>
      </c>
      <c r="G916" s="34" t="s">
        <v>1472</v>
      </c>
      <c r="H916" s="20" t="s">
        <v>1803</v>
      </c>
      <c r="I916" s="20" t="s">
        <v>1804</v>
      </c>
      <c r="J916" s="26" t="s">
        <v>2683</v>
      </c>
      <c r="K916" s="26">
        <v>0</v>
      </c>
      <c r="L916" s="19">
        <v>230000000</v>
      </c>
      <c r="M916" s="22" t="s">
        <v>27</v>
      </c>
      <c r="N916" s="26" t="s">
        <v>48</v>
      </c>
      <c r="O916" s="35" t="s">
        <v>256</v>
      </c>
      <c r="P916" s="36" t="s">
        <v>257</v>
      </c>
      <c r="Q916" s="37" t="s">
        <v>289</v>
      </c>
      <c r="R916" s="20" t="s">
        <v>259</v>
      </c>
      <c r="S916" s="28">
        <v>796</v>
      </c>
      <c r="T916" s="30" t="s">
        <v>260</v>
      </c>
      <c r="U916" s="38">
        <v>20</v>
      </c>
      <c r="V916" s="39">
        <v>595</v>
      </c>
      <c r="W916" s="77">
        <v>11900</v>
      </c>
      <c r="X916" s="77">
        <f t="shared" si="28"/>
        <v>13328.000000000002</v>
      </c>
      <c r="Y916" s="26"/>
      <c r="Z916" s="28">
        <v>2015</v>
      </c>
      <c r="AA916" s="100"/>
    </row>
    <row r="917" spans="1:27" ht="38.25" outlineLevel="2">
      <c r="A917" s="19" t="s">
        <v>2895</v>
      </c>
      <c r="B917" s="20" t="s">
        <v>26</v>
      </c>
      <c r="C917" s="26" t="s">
        <v>1582</v>
      </c>
      <c r="D917" s="34" t="s">
        <v>1493</v>
      </c>
      <c r="E917" s="34"/>
      <c r="F917" s="34" t="s">
        <v>1583</v>
      </c>
      <c r="G917" s="34"/>
      <c r="H917" s="20" t="s">
        <v>1806</v>
      </c>
      <c r="I917" s="20" t="s">
        <v>1807</v>
      </c>
      <c r="J917" s="26" t="s">
        <v>2683</v>
      </c>
      <c r="K917" s="26">
        <v>0</v>
      </c>
      <c r="L917" s="19">
        <v>230000000</v>
      </c>
      <c r="M917" s="22" t="s">
        <v>27</v>
      </c>
      <c r="N917" s="26" t="s">
        <v>48</v>
      </c>
      <c r="O917" s="35" t="s">
        <v>256</v>
      </c>
      <c r="P917" s="36" t="s">
        <v>257</v>
      </c>
      <c r="Q917" s="37" t="s">
        <v>289</v>
      </c>
      <c r="R917" s="20" t="s">
        <v>259</v>
      </c>
      <c r="S917" s="28">
        <v>796</v>
      </c>
      <c r="T917" s="30" t="s">
        <v>260</v>
      </c>
      <c r="U917" s="38">
        <v>11</v>
      </c>
      <c r="V917" s="39">
        <v>637</v>
      </c>
      <c r="W917" s="77">
        <v>7007</v>
      </c>
      <c r="X917" s="77">
        <f t="shared" si="28"/>
        <v>7847.8400000000011</v>
      </c>
      <c r="Y917" s="26"/>
      <c r="Z917" s="28">
        <v>2015</v>
      </c>
      <c r="AA917" s="100"/>
    </row>
    <row r="918" spans="1:27" ht="38.25" outlineLevel="2">
      <c r="A918" s="19" t="s">
        <v>2896</v>
      </c>
      <c r="B918" s="20" t="s">
        <v>26</v>
      </c>
      <c r="C918" s="26" t="s">
        <v>1469</v>
      </c>
      <c r="D918" s="34" t="s">
        <v>1470</v>
      </c>
      <c r="E918" s="34" t="s">
        <v>1470</v>
      </c>
      <c r="F918" s="34" t="s">
        <v>1471</v>
      </c>
      <c r="G918" s="34" t="s">
        <v>1472</v>
      </c>
      <c r="H918" s="20" t="s">
        <v>1809</v>
      </c>
      <c r="I918" s="20" t="s">
        <v>1810</v>
      </c>
      <c r="J918" s="26" t="s">
        <v>2683</v>
      </c>
      <c r="K918" s="26">
        <v>0</v>
      </c>
      <c r="L918" s="19">
        <v>230000000</v>
      </c>
      <c r="M918" s="22" t="s">
        <v>27</v>
      </c>
      <c r="N918" s="26" t="s">
        <v>48</v>
      </c>
      <c r="O918" s="35" t="s">
        <v>256</v>
      </c>
      <c r="P918" s="36" t="s">
        <v>257</v>
      </c>
      <c r="Q918" s="37" t="s">
        <v>289</v>
      </c>
      <c r="R918" s="20" t="s">
        <v>259</v>
      </c>
      <c r="S918" s="28">
        <v>796</v>
      </c>
      <c r="T918" s="30" t="s">
        <v>260</v>
      </c>
      <c r="U918" s="38">
        <v>22</v>
      </c>
      <c r="V918" s="39">
        <v>680</v>
      </c>
      <c r="W918" s="77">
        <v>14960</v>
      </c>
      <c r="X918" s="77">
        <f t="shared" si="28"/>
        <v>16755.2</v>
      </c>
      <c r="Y918" s="26"/>
      <c r="Z918" s="28">
        <v>2015</v>
      </c>
      <c r="AA918" s="100"/>
    </row>
    <row r="919" spans="1:27" ht="38.25" outlineLevel="2">
      <c r="A919" s="19" t="s">
        <v>2897</v>
      </c>
      <c r="B919" s="20" t="s">
        <v>26</v>
      </c>
      <c r="C919" s="26" t="s">
        <v>1702</v>
      </c>
      <c r="D919" s="34" t="s">
        <v>1696</v>
      </c>
      <c r="E919" s="34" t="s">
        <v>1696</v>
      </c>
      <c r="F919" s="34" t="s">
        <v>1703</v>
      </c>
      <c r="G919" s="34" t="s">
        <v>1704</v>
      </c>
      <c r="H919" s="20" t="s">
        <v>1812</v>
      </c>
      <c r="I919" s="20" t="s">
        <v>1813</v>
      </c>
      <c r="J919" s="26" t="s">
        <v>2683</v>
      </c>
      <c r="K919" s="26">
        <v>0</v>
      </c>
      <c r="L919" s="19">
        <v>230000000</v>
      </c>
      <c r="M919" s="22" t="s">
        <v>27</v>
      </c>
      <c r="N919" s="26" t="s">
        <v>48</v>
      </c>
      <c r="O919" s="35" t="s">
        <v>256</v>
      </c>
      <c r="P919" s="36" t="s">
        <v>257</v>
      </c>
      <c r="Q919" s="37" t="s">
        <v>289</v>
      </c>
      <c r="R919" s="20" t="s">
        <v>259</v>
      </c>
      <c r="S919" s="28">
        <v>796</v>
      </c>
      <c r="T919" s="30" t="s">
        <v>260</v>
      </c>
      <c r="U919" s="38">
        <v>10</v>
      </c>
      <c r="V919" s="39">
        <v>1658</v>
      </c>
      <c r="W919" s="77">
        <v>16580</v>
      </c>
      <c r="X919" s="77">
        <f t="shared" si="28"/>
        <v>18569.600000000002</v>
      </c>
      <c r="Y919" s="26"/>
      <c r="Z919" s="28">
        <v>2015</v>
      </c>
      <c r="AA919" s="100"/>
    </row>
    <row r="920" spans="1:27" ht="38.25" outlineLevel="2">
      <c r="A920" s="19" t="s">
        <v>2898</v>
      </c>
      <c r="B920" s="20" t="s">
        <v>26</v>
      </c>
      <c r="C920" s="26" t="s">
        <v>1792</v>
      </c>
      <c r="D920" s="34" t="s">
        <v>1493</v>
      </c>
      <c r="E920" s="34"/>
      <c r="F920" s="34" t="s">
        <v>1793</v>
      </c>
      <c r="G920" s="34"/>
      <c r="H920" s="20" t="s">
        <v>1815</v>
      </c>
      <c r="I920" s="20" t="s">
        <v>1816</v>
      </c>
      <c r="J920" s="26" t="s">
        <v>2683</v>
      </c>
      <c r="K920" s="26">
        <v>0</v>
      </c>
      <c r="L920" s="19">
        <v>230000000</v>
      </c>
      <c r="M920" s="22" t="s">
        <v>27</v>
      </c>
      <c r="N920" s="26" t="s">
        <v>48</v>
      </c>
      <c r="O920" s="35" t="s">
        <v>256</v>
      </c>
      <c r="P920" s="36" t="s">
        <v>257</v>
      </c>
      <c r="Q920" s="37" t="s">
        <v>289</v>
      </c>
      <c r="R920" s="20" t="s">
        <v>259</v>
      </c>
      <c r="S920" s="28">
        <v>796</v>
      </c>
      <c r="T920" s="30" t="s">
        <v>260</v>
      </c>
      <c r="U920" s="38">
        <v>13</v>
      </c>
      <c r="V920" s="39">
        <v>240</v>
      </c>
      <c r="W920" s="77">
        <v>3120</v>
      </c>
      <c r="X920" s="77">
        <f t="shared" si="28"/>
        <v>3494.4000000000005</v>
      </c>
      <c r="Y920" s="26"/>
      <c r="Z920" s="28">
        <v>2015</v>
      </c>
      <c r="AA920" s="100"/>
    </row>
    <row r="921" spans="1:27" ht="38.25" outlineLevel="2">
      <c r="A921" s="19" t="s">
        <v>2899</v>
      </c>
      <c r="B921" s="20" t="s">
        <v>26</v>
      </c>
      <c r="C921" s="26" t="s">
        <v>1792</v>
      </c>
      <c r="D921" s="34" t="s">
        <v>1493</v>
      </c>
      <c r="E921" s="34"/>
      <c r="F921" s="34" t="s">
        <v>1793</v>
      </c>
      <c r="G921" s="34"/>
      <c r="H921" s="20" t="s">
        <v>1818</v>
      </c>
      <c r="I921" s="20" t="s">
        <v>1819</v>
      </c>
      <c r="J921" s="26" t="s">
        <v>2683</v>
      </c>
      <c r="K921" s="26">
        <v>0</v>
      </c>
      <c r="L921" s="19">
        <v>230000000</v>
      </c>
      <c r="M921" s="22" t="s">
        <v>27</v>
      </c>
      <c r="N921" s="26" t="s">
        <v>48</v>
      </c>
      <c r="O921" s="35" t="s">
        <v>256</v>
      </c>
      <c r="P921" s="36" t="s">
        <v>257</v>
      </c>
      <c r="Q921" s="37" t="s">
        <v>289</v>
      </c>
      <c r="R921" s="20" t="s">
        <v>259</v>
      </c>
      <c r="S921" s="28">
        <v>796</v>
      </c>
      <c r="T921" s="30" t="s">
        <v>260</v>
      </c>
      <c r="U921" s="38">
        <v>3</v>
      </c>
      <c r="V921" s="39">
        <v>340</v>
      </c>
      <c r="W921" s="77">
        <v>1020</v>
      </c>
      <c r="X921" s="77">
        <f t="shared" si="28"/>
        <v>1142.4000000000001</v>
      </c>
      <c r="Y921" s="26"/>
      <c r="Z921" s="28">
        <v>2015</v>
      </c>
      <c r="AA921" s="100"/>
    </row>
    <row r="922" spans="1:27" ht="38.25" outlineLevel="2">
      <c r="A922" s="19" t="s">
        <v>2900</v>
      </c>
      <c r="B922" s="20" t="s">
        <v>26</v>
      </c>
      <c r="C922" s="26" t="s">
        <v>1767</v>
      </c>
      <c r="D922" s="34" t="s">
        <v>1595</v>
      </c>
      <c r="E922" s="34" t="s">
        <v>1595</v>
      </c>
      <c r="F922" s="34" t="s">
        <v>1768</v>
      </c>
      <c r="G922" s="34" t="s">
        <v>1769</v>
      </c>
      <c r="H922" s="20" t="s">
        <v>1821</v>
      </c>
      <c r="I922" s="20" t="s">
        <v>1822</v>
      </c>
      <c r="J922" s="26" t="s">
        <v>2683</v>
      </c>
      <c r="K922" s="26">
        <v>0</v>
      </c>
      <c r="L922" s="19">
        <v>230000000</v>
      </c>
      <c r="M922" s="22" t="s">
        <v>27</v>
      </c>
      <c r="N922" s="26" t="s">
        <v>48</v>
      </c>
      <c r="O922" s="35" t="s">
        <v>256</v>
      </c>
      <c r="P922" s="36" t="s">
        <v>257</v>
      </c>
      <c r="Q922" s="37" t="s">
        <v>289</v>
      </c>
      <c r="R922" s="20" t="s">
        <v>259</v>
      </c>
      <c r="S922" s="28">
        <v>796</v>
      </c>
      <c r="T922" s="30" t="s">
        <v>260</v>
      </c>
      <c r="U922" s="38">
        <v>10</v>
      </c>
      <c r="V922" s="39">
        <v>631</v>
      </c>
      <c r="W922" s="77">
        <v>6310</v>
      </c>
      <c r="X922" s="77">
        <f t="shared" si="28"/>
        <v>7067.2000000000007</v>
      </c>
      <c r="Y922" s="26"/>
      <c r="Z922" s="28">
        <v>2015</v>
      </c>
      <c r="AA922" s="100"/>
    </row>
    <row r="923" spans="1:27" ht="38.25" outlineLevel="2">
      <c r="A923" s="19" t="s">
        <v>2901</v>
      </c>
      <c r="B923" s="20" t="s">
        <v>26</v>
      </c>
      <c r="C923" s="26" t="s">
        <v>1824</v>
      </c>
      <c r="D923" s="34" t="s">
        <v>1470</v>
      </c>
      <c r="E923" s="34" t="s">
        <v>1470</v>
      </c>
      <c r="F923" s="34" t="s">
        <v>1825</v>
      </c>
      <c r="G923" s="34" t="s">
        <v>1826</v>
      </c>
      <c r="H923" s="20" t="s">
        <v>1827</v>
      </c>
      <c r="I923" s="20" t="s">
        <v>1828</v>
      </c>
      <c r="J923" s="26" t="s">
        <v>2683</v>
      </c>
      <c r="K923" s="26">
        <v>0</v>
      </c>
      <c r="L923" s="19">
        <v>230000000</v>
      </c>
      <c r="M923" s="22" t="s">
        <v>27</v>
      </c>
      <c r="N923" s="26" t="s">
        <v>48</v>
      </c>
      <c r="O923" s="35" t="s">
        <v>256</v>
      </c>
      <c r="P923" s="36" t="s">
        <v>257</v>
      </c>
      <c r="Q923" s="37" t="s">
        <v>289</v>
      </c>
      <c r="R923" s="20" t="s">
        <v>259</v>
      </c>
      <c r="S923" s="28">
        <v>796</v>
      </c>
      <c r="T923" s="30" t="s">
        <v>260</v>
      </c>
      <c r="U923" s="38">
        <v>3</v>
      </c>
      <c r="V923" s="39">
        <v>1836</v>
      </c>
      <c r="W923" s="77">
        <v>5508</v>
      </c>
      <c r="X923" s="77">
        <f t="shared" si="28"/>
        <v>6168.9600000000009</v>
      </c>
      <c r="Y923" s="26"/>
      <c r="Z923" s="28">
        <v>2015</v>
      </c>
      <c r="AA923" s="100"/>
    </row>
    <row r="924" spans="1:27" ht="38.25" outlineLevel="2">
      <c r="A924" s="19" t="s">
        <v>2902</v>
      </c>
      <c r="B924" s="20" t="s">
        <v>26</v>
      </c>
      <c r="C924" s="26" t="s">
        <v>1830</v>
      </c>
      <c r="D924" s="34" t="s">
        <v>1470</v>
      </c>
      <c r="E924" s="34" t="s">
        <v>1470</v>
      </c>
      <c r="F924" s="34" t="s">
        <v>1831</v>
      </c>
      <c r="G924" s="34" t="s">
        <v>1832</v>
      </c>
      <c r="H924" s="20" t="s">
        <v>1833</v>
      </c>
      <c r="I924" s="20" t="s">
        <v>1834</v>
      </c>
      <c r="J924" s="26" t="s">
        <v>2683</v>
      </c>
      <c r="K924" s="26">
        <v>0</v>
      </c>
      <c r="L924" s="19">
        <v>230000000</v>
      </c>
      <c r="M924" s="22" t="s">
        <v>27</v>
      </c>
      <c r="N924" s="26" t="s">
        <v>48</v>
      </c>
      <c r="O924" s="35" t="s">
        <v>256</v>
      </c>
      <c r="P924" s="36" t="s">
        <v>257</v>
      </c>
      <c r="Q924" s="37" t="s">
        <v>289</v>
      </c>
      <c r="R924" s="20" t="s">
        <v>259</v>
      </c>
      <c r="S924" s="28">
        <v>796</v>
      </c>
      <c r="T924" s="30" t="s">
        <v>260</v>
      </c>
      <c r="U924" s="38">
        <v>19</v>
      </c>
      <c r="V924" s="39">
        <v>3402</v>
      </c>
      <c r="W924" s="77">
        <v>64638</v>
      </c>
      <c r="X924" s="77">
        <f t="shared" si="28"/>
        <v>72394.560000000012</v>
      </c>
      <c r="Y924" s="26"/>
      <c r="Z924" s="28">
        <v>2015</v>
      </c>
      <c r="AA924" s="100"/>
    </row>
    <row r="925" spans="1:27" ht="38.25" outlineLevel="2">
      <c r="A925" s="19" t="s">
        <v>2903</v>
      </c>
      <c r="B925" s="20" t="s">
        <v>26</v>
      </c>
      <c r="C925" s="26" t="s">
        <v>1836</v>
      </c>
      <c r="D925" s="34" t="s">
        <v>1493</v>
      </c>
      <c r="E925" s="34"/>
      <c r="F925" s="34" t="s">
        <v>1837</v>
      </c>
      <c r="G925" s="34"/>
      <c r="H925" s="20" t="s">
        <v>1838</v>
      </c>
      <c r="I925" s="20" t="s">
        <v>1839</v>
      </c>
      <c r="J925" s="26" t="s">
        <v>2683</v>
      </c>
      <c r="K925" s="26">
        <v>0</v>
      </c>
      <c r="L925" s="19">
        <v>230000000</v>
      </c>
      <c r="M925" s="22" t="s">
        <v>27</v>
      </c>
      <c r="N925" s="26" t="s">
        <v>48</v>
      </c>
      <c r="O925" s="35" t="s">
        <v>256</v>
      </c>
      <c r="P925" s="36" t="s">
        <v>257</v>
      </c>
      <c r="Q925" s="37" t="s">
        <v>289</v>
      </c>
      <c r="R925" s="20" t="s">
        <v>259</v>
      </c>
      <c r="S925" s="28">
        <v>796</v>
      </c>
      <c r="T925" s="30" t="s">
        <v>260</v>
      </c>
      <c r="U925" s="38">
        <v>2</v>
      </c>
      <c r="V925" s="39">
        <v>2764</v>
      </c>
      <c r="W925" s="77">
        <v>5528</v>
      </c>
      <c r="X925" s="77">
        <f t="shared" si="28"/>
        <v>6191.3600000000006</v>
      </c>
      <c r="Y925" s="26"/>
      <c r="Z925" s="28">
        <v>2015</v>
      </c>
      <c r="AA925" s="100"/>
    </row>
    <row r="926" spans="1:27" ht="38.25" outlineLevel="2">
      <c r="A926" s="19" t="s">
        <v>2904</v>
      </c>
      <c r="B926" s="20" t="s">
        <v>26</v>
      </c>
      <c r="C926" s="26" t="s">
        <v>1836</v>
      </c>
      <c r="D926" s="34" t="s">
        <v>1493</v>
      </c>
      <c r="E926" s="34"/>
      <c r="F926" s="34" t="s">
        <v>1837</v>
      </c>
      <c r="G926" s="34"/>
      <c r="H926" s="20" t="s">
        <v>1841</v>
      </c>
      <c r="I926" s="20" t="s">
        <v>1842</v>
      </c>
      <c r="J926" s="26" t="s">
        <v>2683</v>
      </c>
      <c r="K926" s="26">
        <v>0</v>
      </c>
      <c r="L926" s="19">
        <v>230000000</v>
      </c>
      <c r="M926" s="22" t="s">
        <v>27</v>
      </c>
      <c r="N926" s="26" t="s">
        <v>48</v>
      </c>
      <c r="O926" s="35" t="s">
        <v>256</v>
      </c>
      <c r="P926" s="36" t="s">
        <v>257</v>
      </c>
      <c r="Q926" s="37" t="s">
        <v>289</v>
      </c>
      <c r="R926" s="20" t="s">
        <v>259</v>
      </c>
      <c r="S926" s="28">
        <v>796</v>
      </c>
      <c r="T926" s="30" t="s">
        <v>260</v>
      </c>
      <c r="U926" s="38">
        <v>19</v>
      </c>
      <c r="V926" s="39">
        <v>3472</v>
      </c>
      <c r="W926" s="77">
        <v>65968</v>
      </c>
      <c r="X926" s="77">
        <f t="shared" si="28"/>
        <v>73884.160000000003</v>
      </c>
      <c r="Y926" s="26"/>
      <c r="Z926" s="28">
        <v>2015</v>
      </c>
      <c r="AA926" s="100"/>
    </row>
    <row r="927" spans="1:27" ht="38.25" outlineLevel="2">
      <c r="A927" s="19" t="s">
        <v>2905</v>
      </c>
      <c r="B927" s="20" t="s">
        <v>26</v>
      </c>
      <c r="C927" s="26" t="s">
        <v>1836</v>
      </c>
      <c r="D927" s="34" t="s">
        <v>1493</v>
      </c>
      <c r="E927" s="34"/>
      <c r="F927" s="34" t="s">
        <v>1837</v>
      </c>
      <c r="G927" s="34"/>
      <c r="H927" s="20" t="s">
        <v>1844</v>
      </c>
      <c r="I927" s="20" t="s">
        <v>1845</v>
      </c>
      <c r="J927" s="26" t="s">
        <v>2683</v>
      </c>
      <c r="K927" s="26">
        <v>0</v>
      </c>
      <c r="L927" s="19">
        <v>230000000</v>
      </c>
      <c r="M927" s="22" t="s">
        <v>27</v>
      </c>
      <c r="N927" s="26" t="s">
        <v>48</v>
      </c>
      <c r="O927" s="35" t="s">
        <v>256</v>
      </c>
      <c r="P927" s="36" t="s">
        <v>257</v>
      </c>
      <c r="Q927" s="37" t="s">
        <v>289</v>
      </c>
      <c r="R927" s="20" t="s">
        <v>259</v>
      </c>
      <c r="S927" s="28">
        <v>796</v>
      </c>
      <c r="T927" s="30" t="s">
        <v>260</v>
      </c>
      <c r="U927" s="38">
        <v>8</v>
      </c>
      <c r="V927" s="39">
        <v>240</v>
      </c>
      <c r="W927" s="77">
        <v>1920</v>
      </c>
      <c r="X927" s="77">
        <f t="shared" si="28"/>
        <v>2150.4</v>
      </c>
      <c r="Y927" s="26"/>
      <c r="Z927" s="28">
        <v>2015</v>
      </c>
      <c r="AA927" s="100"/>
    </row>
    <row r="928" spans="1:27" ht="38.25" outlineLevel="2">
      <c r="A928" s="19" t="s">
        <v>2906</v>
      </c>
      <c r="B928" s="20" t="s">
        <v>26</v>
      </c>
      <c r="C928" s="26" t="s">
        <v>1607</v>
      </c>
      <c r="D928" s="34" t="s">
        <v>1477</v>
      </c>
      <c r="E928" s="34" t="s">
        <v>1478</v>
      </c>
      <c r="F928" s="34" t="s">
        <v>1608</v>
      </c>
      <c r="G928" s="34" t="s">
        <v>1609</v>
      </c>
      <c r="H928" s="20" t="s">
        <v>1847</v>
      </c>
      <c r="I928" s="20" t="s">
        <v>1848</v>
      </c>
      <c r="J928" s="26" t="s">
        <v>2683</v>
      </c>
      <c r="K928" s="26">
        <v>0</v>
      </c>
      <c r="L928" s="19">
        <v>230000000</v>
      </c>
      <c r="M928" s="22" t="s">
        <v>27</v>
      </c>
      <c r="N928" s="26" t="s">
        <v>48</v>
      </c>
      <c r="O928" s="35" t="s">
        <v>256</v>
      </c>
      <c r="P928" s="36" t="s">
        <v>257</v>
      </c>
      <c r="Q928" s="37" t="s">
        <v>289</v>
      </c>
      <c r="R928" s="20" t="s">
        <v>259</v>
      </c>
      <c r="S928" s="28">
        <v>796</v>
      </c>
      <c r="T928" s="30" t="s">
        <v>260</v>
      </c>
      <c r="U928" s="38">
        <v>2</v>
      </c>
      <c r="V928" s="39">
        <v>354</v>
      </c>
      <c r="W928" s="77">
        <v>708</v>
      </c>
      <c r="X928" s="77">
        <f t="shared" si="28"/>
        <v>792.96</v>
      </c>
      <c r="Y928" s="26"/>
      <c r="Z928" s="28">
        <v>2015</v>
      </c>
      <c r="AA928" s="100"/>
    </row>
    <row r="929" spans="1:27" ht="38.25" outlineLevel="2">
      <c r="A929" s="19" t="s">
        <v>2907</v>
      </c>
      <c r="B929" s="20" t="s">
        <v>26</v>
      </c>
      <c r="C929" s="26" t="s">
        <v>1607</v>
      </c>
      <c r="D929" s="34" t="s">
        <v>1477</v>
      </c>
      <c r="E929" s="34" t="s">
        <v>1478</v>
      </c>
      <c r="F929" s="34" t="s">
        <v>1608</v>
      </c>
      <c r="G929" s="34" t="s">
        <v>1609</v>
      </c>
      <c r="H929" s="20" t="s">
        <v>1850</v>
      </c>
      <c r="I929" s="20" t="s">
        <v>1851</v>
      </c>
      <c r="J929" s="26" t="s">
        <v>2683</v>
      </c>
      <c r="K929" s="26">
        <v>0</v>
      </c>
      <c r="L929" s="19">
        <v>230000000</v>
      </c>
      <c r="M929" s="22" t="s">
        <v>27</v>
      </c>
      <c r="N929" s="26" t="s">
        <v>48</v>
      </c>
      <c r="O929" s="35" t="s">
        <v>256</v>
      </c>
      <c r="P929" s="36" t="s">
        <v>257</v>
      </c>
      <c r="Q929" s="37" t="s">
        <v>289</v>
      </c>
      <c r="R929" s="20" t="s">
        <v>259</v>
      </c>
      <c r="S929" s="28">
        <v>796</v>
      </c>
      <c r="T929" s="30" t="s">
        <v>260</v>
      </c>
      <c r="U929" s="38">
        <v>2</v>
      </c>
      <c r="V929" s="39">
        <v>425</v>
      </c>
      <c r="W929" s="77">
        <v>850</v>
      </c>
      <c r="X929" s="77">
        <f t="shared" si="28"/>
        <v>952.00000000000011</v>
      </c>
      <c r="Y929" s="26"/>
      <c r="Z929" s="28">
        <v>2015</v>
      </c>
      <c r="AA929" s="100"/>
    </row>
    <row r="930" spans="1:27" ht="38.25" outlineLevel="2">
      <c r="A930" s="19" t="s">
        <v>2908</v>
      </c>
      <c r="B930" s="20" t="s">
        <v>26</v>
      </c>
      <c r="C930" s="26" t="s">
        <v>1607</v>
      </c>
      <c r="D930" s="34" t="s">
        <v>1477</v>
      </c>
      <c r="E930" s="34" t="s">
        <v>1478</v>
      </c>
      <c r="F930" s="34" t="s">
        <v>1608</v>
      </c>
      <c r="G930" s="34" t="s">
        <v>1609</v>
      </c>
      <c r="H930" s="20" t="s">
        <v>1853</v>
      </c>
      <c r="I930" s="20" t="s">
        <v>1854</v>
      </c>
      <c r="J930" s="26" t="s">
        <v>2683</v>
      </c>
      <c r="K930" s="26">
        <v>0</v>
      </c>
      <c r="L930" s="19">
        <v>230000000</v>
      </c>
      <c r="M930" s="22" t="s">
        <v>27</v>
      </c>
      <c r="N930" s="26" t="s">
        <v>48</v>
      </c>
      <c r="O930" s="35" t="s">
        <v>256</v>
      </c>
      <c r="P930" s="36" t="s">
        <v>257</v>
      </c>
      <c r="Q930" s="37" t="s">
        <v>289</v>
      </c>
      <c r="R930" s="20" t="s">
        <v>259</v>
      </c>
      <c r="S930" s="28">
        <v>796</v>
      </c>
      <c r="T930" s="30" t="s">
        <v>260</v>
      </c>
      <c r="U930" s="38">
        <v>2</v>
      </c>
      <c r="V930" s="39">
        <v>496</v>
      </c>
      <c r="W930" s="77">
        <v>992</v>
      </c>
      <c r="X930" s="77">
        <f t="shared" si="28"/>
        <v>1111.0400000000002</v>
      </c>
      <c r="Y930" s="26"/>
      <c r="Z930" s="28">
        <v>2015</v>
      </c>
      <c r="AA930" s="100"/>
    </row>
    <row r="931" spans="1:27" ht="38.25" outlineLevel="2">
      <c r="A931" s="19" t="s">
        <v>2909</v>
      </c>
      <c r="B931" s="20" t="s">
        <v>26</v>
      </c>
      <c r="C931" s="26" t="s">
        <v>1607</v>
      </c>
      <c r="D931" s="34" t="s">
        <v>1477</v>
      </c>
      <c r="E931" s="34" t="s">
        <v>1478</v>
      </c>
      <c r="F931" s="34" t="s">
        <v>1608</v>
      </c>
      <c r="G931" s="34" t="s">
        <v>1609</v>
      </c>
      <c r="H931" s="20" t="s">
        <v>1856</v>
      </c>
      <c r="I931" s="20" t="s">
        <v>1857</v>
      </c>
      <c r="J931" s="26" t="s">
        <v>2683</v>
      </c>
      <c r="K931" s="26">
        <v>0</v>
      </c>
      <c r="L931" s="19">
        <v>230000000</v>
      </c>
      <c r="M931" s="22" t="s">
        <v>27</v>
      </c>
      <c r="N931" s="26" t="s">
        <v>48</v>
      </c>
      <c r="O931" s="35" t="s">
        <v>256</v>
      </c>
      <c r="P931" s="36" t="s">
        <v>257</v>
      </c>
      <c r="Q931" s="37" t="s">
        <v>289</v>
      </c>
      <c r="R931" s="20" t="s">
        <v>259</v>
      </c>
      <c r="S931" s="28">
        <v>796</v>
      </c>
      <c r="T931" s="30" t="s">
        <v>260</v>
      </c>
      <c r="U931" s="38">
        <v>2</v>
      </c>
      <c r="V931" s="39">
        <v>567</v>
      </c>
      <c r="W931" s="77">
        <v>1134</v>
      </c>
      <c r="X931" s="77">
        <f t="shared" si="28"/>
        <v>1270.0800000000002</v>
      </c>
      <c r="Y931" s="26"/>
      <c r="Z931" s="28">
        <v>2015</v>
      </c>
      <c r="AA931" s="100"/>
    </row>
    <row r="932" spans="1:27" ht="38.25" outlineLevel="2">
      <c r="A932" s="19" t="s">
        <v>2910</v>
      </c>
      <c r="B932" s="20" t="s">
        <v>26</v>
      </c>
      <c r="C932" s="26" t="s">
        <v>1726</v>
      </c>
      <c r="D932" s="34" t="s">
        <v>1727</v>
      </c>
      <c r="E932" s="34" t="s">
        <v>1727</v>
      </c>
      <c r="F932" s="34" t="s">
        <v>1728</v>
      </c>
      <c r="G932" s="34" t="s">
        <v>1729</v>
      </c>
      <c r="H932" s="20" t="s">
        <v>1859</v>
      </c>
      <c r="I932" s="20" t="s">
        <v>1860</v>
      </c>
      <c r="J932" s="26" t="s">
        <v>2683</v>
      </c>
      <c r="K932" s="26">
        <v>0</v>
      </c>
      <c r="L932" s="19">
        <v>230000000</v>
      </c>
      <c r="M932" s="22" t="s">
        <v>27</v>
      </c>
      <c r="N932" s="26" t="s">
        <v>48</v>
      </c>
      <c r="O932" s="35" t="s">
        <v>256</v>
      </c>
      <c r="P932" s="36" t="s">
        <v>257</v>
      </c>
      <c r="Q932" s="37" t="s">
        <v>289</v>
      </c>
      <c r="R932" s="20" t="s">
        <v>259</v>
      </c>
      <c r="S932" s="28">
        <v>796</v>
      </c>
      <c r="T932" s="30" t="s">
        <v>260</v>
      </c>
      <c r="U932" s="38">
        <v>3</v>
      </c>
      <c r="V932" s="39">
        <v>567</v>
      </c>
      <c r="W932" s="77">
        <v>1701</v>
      </c>
      <c r="X932" s="77">
        <f t="shared" si="28"/>
        <v>1905.1200000000001</v>
      </c>
      <c r="Y932" s="26"/>
      <c r="Z932" s="28">
        <v>2015</v>
      </c>
      <c r="AA932" s="100"/>
    </row>
    <row r="933" spans="1:27" ht="38.25" outlineLevel="2">
      <c r="A933" s="19" t="s">
        <v>2911</v>
      </c>
      <c r="B933" s="20" t="s">
        <v>26</v>
      </c>
      <c r="C933" s="26" t="s">
        <v>1732</v>
      </c>
      <c r="D933" s="34" t="s">
        <v>1733</v>
      </c>
      <c r="E933" s="34"/>
      <c r="F933" s="34" t="s">
        <v>1734</v>
      </c>
      <c r="G933" s="34"/>
      <c r="H933" s="20" t="s">
        <v>1862</v>
      </c>
      <c r="I933" s="20" t="s">
        <v>1863</v>
      </c>
      <c r="J933" s="26" t="s">
        <v>2683</v>
      </c>
      <c r="K933" s="26">
        <v>0</v>
      </c>
      <c r="L933" s="19">
        <v>230000000</v>
      </c>
      <c r="M933" s="22" t="s">
        <v>27</v>
      </c>
      <c r="N933" s="26" t="s">
        <v>48</v>
      </c>
      <c r="O933" s="35" t="s">
        <v>256</v>
      </c>
      <c r="P933" s="36" t="s">
        <v>257</v>
      </c>
      <c r="Q933" s="37" t="s">
        <v>289</v>
      </c>
      <c r="R933" s="20" t="s">
        <v>259</v>
      </c>
      <c r="S933" s="28">
        <v>796</v>
      </c>
      <c r="T933" s="30" t="s">
        <v>260</v>
      </c>
      <c r="U933" s="38">
        <v>32</v>
      </c>
      <c r="V933" s="39">
        <v>56.69</v>
      </c>
      <c r="W933" s="77">
        <v>1814.08</v>
      </c>
      <c r="X933" s="77">
        <f t="shared" si="28"/>
        <v>2031.7696000000001</v>
      </c>
      <c r="Y933" s="26"/>
      <c r="Z933" s="28">
        <v>2015</v>
      </c>
      <c r="AA933" s="100"/>
    </row>
    <row r="934" spans="1:27" ht="38.25" outlineLevel="2">
      <c r="A934" s="19" t="s">
        <v>2912</v>
      </c>
      <c r="B934" s="20" t="s">
        <v>26</v>
      </c>
      <c r="C934" s="26" t="s">
        <v>1865</v>
      </c>
      <c r="D934" s="34" t="s">
        <v>1595</v>
      </c>
      <c r="E934" s="34" t="s">
        <v>1595</v>
      </c>
      <c r="F934" s="34" t="s">
        <v>1866</v>
      </c>
      <c r="G934" s="34" t="s">
        <v>1867</v>
      </c>
      <c r="H934" s="20" t="s">
        <v>1868</v>
      </c>
      <c r="I934" s="20" t="s">
        <v>1869</v>
      </c>
      <c r="J934" s="26" t="s">
        <v>2683</v>
      </c>
      <c r="K934" s="26">
        <v>0</v>
      </c>
      <c r="L934" s="19">
        <v>230000000</v>
      </c>
      <c r="M934" s="22" t="s">
        <v>27</v>
      </c>
      <c r="N934" s="26" t="s">
        <v>48</v>
      </c>
      <c r="O934" s="35" t="s">
        <v>256</v>
      </c>
      <c r="P934" s="36" t="s">
        <v>257</v>
      </c>
      <c r="Q934" s="37" t="s">
        <v>289</v>
      </c>
      <c r="R934" s="20" t="s">
        <v>259</v>
      </c>
      <c r="S934" s="28">
        <v>796</v>
      </c>
      <c r="T934" s="30" t="s">
        <v>260</v>
      </c>
      <c r="U934" s="38">
        <v>38</v>
      </c>
      <c r="V934" s="39">
        <v>496</v>
      </c>
      <c r="W934" s="77">
        <v>18848</v>
      </c>
      <c r="X934" s="77">
        <f t="shared" si="28"/>
        <v>21109.760000000002</v>
      </c>
      <c r="Y934" s="26"/>
      <c r="Z934" s="28">
        <v>2015</v>
      </c>
      <c r="AA934" s="100"/>
    </row>
    <row r="935" spans="1:27" ht="38.25" outlineLevel="2">
      <c r="A935" s="19" t="s">
        <v>2913</v>
      </c>
      <c r="B935" s="20" t="s">
        <v>26</v>
      </c>
      <c r="C935" s="26" t="s">
        <v>1865</v>
      </c>
      <c r="D935" s="34" t="s">
        <v>1595</v>
      </c>
      <c r="E935" s="34" t="s">
        <v>1595</v>
      </c>
      <c r="F935" s="34" t="s">
        <v>1866</v>
      </c>
      <c r="G935" s="34" t="s">
        <v>1867</v>
      </c>
      <c r="H935" s="20" t="s">
        <v>1871</v>
      </c>
      <c r="I935" s="20" t="s">
        <v>1872</v>
      </c>
      <c r="J935" s="26" t="s">
        <v>2683</v>
      </c>
      <c r="K935" s="26">
        <v>0</v>
      </c>
      <c r="L935" s="19">
        <v>230000000</v>
      </c>
      <c r="M935" s="22" t="s">
        <v>27</v>
      </c>
      <c r="N935" s="26" t="s">
        <v>48</v>
      </c>
      <c r="O935" s="35" t="s">
        <v>256</v>
      </c>
      <c r="P935" s="36" t="s">
        <v>257</v>
      </c>
      <c r="Q935" s="37" t="s">
        <v>289</v>
      </c>
      <c r="R935" s="20" t="s">
        <v>259</v>
      </c>
      <c r="S935" s="28">
        <v>796</v>
      </c>
      <c r="T935" s="30" t="s">
        <v>260</v>
      </c>
      <c r="U935" s="38">
        <v>24</v>
      </c>
      <c r="V935" s="39">
        <v>425</v>
      </c>
      <c r="W935" s="77">
        <v>10200</v>
      </c>
      <c r="X935" s="77">
        <f t="shared" si="28"/>
        <v>11424.000000000002</v>
      </c>
      <c r="Y935" s="26"/>
      <c r="Z935" s="28">
        <v>2015</v>
      </c>
      <c r="AA935" s="100"/>
    </row>
    <row r="936" spans="1:27" ht="38.25" outlineLevel="2">
      <c r="A936" s="19" t="s">
        <v>2914</v>
      </c>
      <c r="B936" s="20" t="s">
        <v>26</v>
      </c>
      <c r="C936" s="26" t="s">
        <v>1865</v>
      </c>
      <c r="D936" s="34" t="s">
        <v>1595</v>
      </c>
      <c r="E936" s="34" t="s">
        <v>1595</v>
      </c>
      <c r="F936" s="34" t="s">
        <v>1866</v>
      </c>
      <c r="G936" s="34" t="s">
        <v>1867</v>
      </c>
      <c r="H936" s="20" t="s">
        <v>1874</v>
      </c>
      <c r="I936" s="20" t="s">
        <v>1875</v>
      </c>
      <c r="J936" s="26" t="s">
        <v>2683</v>
      </c>
      <c r="K936" s="26">
        <v>0</v>
      </c>
      <c r="L936" s="19">
        <v>230000000</v>
      </c>
      <c r="M936" s="22" t="s">
        <v>27</v>
      </c>
      <c r="N936" s="26" t="s">
        <v>48</v>
      </c>
      <c r="O936" s="35" t="s">
        <v>256</v>
      </c>
      <c r="P936" s="36" t="s">
        <v>257</v>
      </c>
      <c r="Q936" s="37" t="s">
        <v>289</v>
      </c>
      <c r="R936" s="20" t="s">
        <v>259</v>
      </c>
      <c r="S936" s="28">
        <v>796</v>
      </c>
      <c r="T936" s="30" t="s">
        <v>260</v>
      </c>
      <c r="U936" s="38">
        <v>12</v>
      </c>
      <c r="V936" s="39">
        <v>1063</v>
      </c>
      <c r="W936" s="77">
        <v>12756</v>
      </c>
      <c r="X936" s="77">
        <f t="shared" si="28"/>
        <v>14286.720000000001</v>
      </c>
      <c r="Y936" s="26"/>
      <c r="Z936" s="28">
        <v>2015</v>
      </c>
      <c r="AA936" s="100"/>
    </row>
    <row r="937" spans="1:27" ht="38.25" outlineLevel="2">
      <c r="A937" s="19" t="s">
        <v>2915</v>
      </c>
      <c r="B937" s="20" t="s">
        <v>26</v>
      </c>
      <c r="C937" s="26" t="s">
        <v>1865</v>
      </c>
      <c r="D937" s="34" t="s">
        <v>1595</v>
      </c>
      <c r="E937" s="34" t="s">
        <v>1595</v>
      </c>
      <c r="F937" s="34" t="s">
        <v>1866</v>
      </c>
      <c r="G937" s="34" t="s">
        <v>1867</v>
      </c>
      <c r="H937" s="20" t="s">
        <v>1877</v>
      </c>
      <c r="I937" s="20" t="s">
        <v>1878</v>
      </c>
      <c r="J937" s="26" t="s">
        <v>2683</v>
      </c>
      <c r="K937" s="26">
        <v>0</v>
      </c>
      <c r="L937" s="19">
        <v>230000000</v>
      </c>
      <c r="M937" s="22" t="s">
        <v>27</v>
      </c>
      <c r="N937" s="26" t="s">
        <v>48</v>
      </c>
      <c r="O937" s="35" t="s">
        <v>256</v>
      </c>
      <c r="P937" s="36" t="s">
        <v>257</v>
      </c>
      <c r="Q937" s="37" t="s">
        <v>289</v>
      </c>
      <c r="R937" s="20" t="s">
        <v>259</v>
      </c>
      <c r="S937" s="28">
        <v>796</v>
      </c>
      <c r="T937" s="30" t="s">
        <v>260</v>
      </c>
      <c r="U937" s="38">
        <v>6</v>
      </c>
      <c r="V937" s="39">
        <v>496</v>
      </c>
      <c r="W937" s="77">
        <v>2976</v>
      </c>
      <c r="X937" s="77">
        <f t="shared" si="28"/>
        <v>3333.1200000000003</v>
      </c>
      <c r="Y937" s="26"/>
      <c r="Z937" s="28">
        <v>2015</v>
      </c>
      <c r="AA937" s="100"/>
    </row>
    <row r="938" spans="1:27" ht="38.25" outlineLevel="2">
      <c r="A938" s="19" t="s">
        <v>2916</v>
      </c>
      <c r="B938" s="20" t="s">
        <v>26</v>
      </c>
      <c r="C938" s="26" t="s">
        <v>1865</v>
      </c>
      <c r="D938" s="34" t="s">
        <v>1595</v>
      </c>
      <c r="E938" s="34" t="s">
        <v>1595</v>
      </c>
      <c r="F938" s="34" t="s">
        <v>1866</v>
      </c>
      <c r="G938" s="34" t="s">
        <v>1867</v>
      </c>
      <c r="H938" s="20" t="s">
        <v>1880</v>
      </c>
      <c r="I938" s="20" t="s">
        <v>1881</v>
      </c>
      <c r="J938" s="26" t="s">
        <v>2683</v>
      </c>
      <c r="K938" s="26">
        <v>0</v>
      </c>
      <c r="L938" s="19">
        <v>230000000</v>
      </c>
      <c r="M938" s="22" t="s">
        <v>27</v>
      </c>
      <c r="N938" s="26" t="s">
        <v>48</v>
      </c>
      <c r="O938" s="35" t="s">
        <v>256</v>
      </c>
      <c r="P938" s="36" t="s">
        <v>257</v>
      </c>
      <c r="Q938" s="37" t="s">
        <v>289</v>
      </c>
      <c r="R938" s="20" t="s">
        <v>259</v>
      </c>
      <c r="S938" s="28">
        <v>796</v>
      </c>
      <c r="T938" s="30" t="s">
        <v>260</v>
      </c>
      <c r="U938" s="38">
        <v>7</v>
      </c>
      <c r="V938" s="39">
        <v>1417.5</v>
      </c>
      <c r="W938" s="77">
        <v>9922.5</v>
      </c>
      <c r="X938" s="77">
        <f t="shared" si="28"/>
        <v>11113.2</v>
      </c>
      <c r="Y938" s="26"/>
      <c r="Z938" s="28">
        <v>2015</v>
      </c>
      <c r="AA938" s="100"/>
    </row>
    <row r="939" spans="1:27" ht="38.25" outlineLevel="2">
      <c r="A939" s="19" t="s">
        <v>2917</v>
      </c>
      <c r="B939" s="20" t="s">
        <v>26</v>
      </c>
      <c r="C939" s="26" t="s">
        <v>1865</v>
      </c>
      <c r="D939" s="34" t="s">
        <v>1595</v>
      </c>
      <c r="E939" s="34" t="s">
        <v>1595</v>
      </c>
      <c r="F939" s="34" t="s">
        <v>1866</v>
      </c>
      <c r="G939" s="34" t="s">
        <v>1867</v>
      </c>
      <c r="H939" s="20" t="s">
        <v>1883</v>
      </c>
      <c r="I939" s="20" t="s">
        <v>1884</v>
      </c>
      <c r="J939" s="26" t="s">
        <v>2683</v>
      </c>
      <c r="K939" s="26">
        <v>0</v>
      </c>
      <c r="L939" s="19">
        <v>230000000</v>
      </c>
      <c r="M939" s="22" t="s">
        <v>27</v>
      </c>
      <c r="N939" s="26" t="s">
        <v>48</v>
      </c>
      <c r="O939" s="35" t="s">
        <v>256</v>
      </c>
      <c r="P939" s="36" t="s">
        <v>257</v>
      </c>
      <c r="Q939" s="37" t="s">
        <v>289</v>
      </c>
      <c r="R939" s="20" t="s">
        <v>259</v>
      </c>
      <c r="S939" s="28">
        <v>796</v>
      </c>
      <c r="T939" s="30" t="s">
        <v>260</v>
      </c>
      <c r="U939" s="38">
        <v>2</v>
      </c>
      <c r="V939" s="39">
        <v>5244</v>
      </c>
      <c r="W939" s="77">
        <v>10488</v>
      </c>
      <c r="X939" s="77">
        <f t="shared" si="28"/>
        <v>11746.560000000001</v>
      </c>
      <c r="Y939" s="26"/>
      <c r="Z939" s="28">
        <v>2015</v>
      </c>
      <c r="AA939" s="100"/>
    </row>
    <row r="940" spans="1:27" ht="38.25" outlineLevel="2">
      <c r="A940" s="19" t="s">
        <v>2918</v>
      </c>
      <c r="B940" s="20" t="s">
        <v>26</v>
      </c>
      <c r="C940" s="26" t="s">
        <v>1865</v>
      </c>
      <c r="D940" s="34" t="s">
        <v>1595</v>
      </c>
      <c r="E940" s="34" t="s">
        <v>1595</v>
      </c>
      <c r="F940" s="34" t="s">
        <v>1866</v>
      </c>
      <c r="G940" s="34" t="s">
        <v>1867</v>
      </c>
      <c r="H940" s="20" t="s">
        <v>1886</v>
      </c>
      <c r="I940" s="20" t="s">
        <v>1887</v>
      </c>
      <c r="J940" s="26" t="s">
        <v>2683</v>
      </c>
      <c r="K940" s="26">
        <v>0</v>
      </c>
      <c r="L940" s="19">
        <v>230000000</v>
      </c>
      <c r="M940" s="22" t="s">
        <v>27</v>
      </c>
      <c r="N940" s="26" t="s">
        <v>48</v>
      </c>
      <c r="O940" s="35" t="s">
        <v>256</v>
      </c>
      <c r="P940" s="36" t="s">
        <v>257</v>
      </c>
      <c r="Q940" s="37" t="s">
        <v>289</v>
      </c>
      <c r="R940" s="20" t="s">
        <v>259</v>
      </c>
      <c r="S940" s="28">
        <v>796</v>
      </c>
      <c r="T940" s="30" t="s">
        <v>260</v>
      </c>
      <c r="U940" s="38">
        <v>7</v>
      </c>
      <c r="V940" s="39">
        <v>2976</v>
      </c>
      <c r="W940" s="77">
        <v>20832</v>
      </c>
      <c r="X940" s="77">
        <f t="shared" si="28"/>
        <v>23331.840000000004</v>
      </c>
      <c r="Y940" s="26"/>
      <c r="Z940" s="28">
        <v>2015</v>
      </c>
      <c r="AA940" s="100"/>
    </row>
    <row r="941" spans="1:27" ht="38.25" outlineLevel="2">
      <c r="A941" s="19" t="s">
        <v>2919</v>
      </c>
      <c r="B941" s="20" t="s">
        <v>26</v>
      </c>
      <c r="C941" s="26" t="s">
        <v>1594</v>
      </c>
      <c r="D941" s="34" t="s">
        <v>1595</v>
      </c>
      <c r="E941" s="34" t="s">
        <v>1595</v>
      </c>
      <c r="F941" s="34" t="s">
        <v>1596</v>
      </c>
      <c r="G941" s="34" t="s">
        <v>1597</v>
      </c>
      <c r="H941" s="20" t="s">
        <v>1889</v>
      </c>
      <c r="I941" s="20" t="s">
        <v>1890</v>
      </c>
      <c r="J941" s="26" t="s">
        <v>2683</v>
      </c>
      <c r="K941" s="26">
        <v>0</v>
      </c>
      <c r="L941" s="19">
        <v>230000000</v>
      </c>
      <c r="M941" s="22" t="s">
        <v>27</v>
      </c>
      <c r="N941" s="26" t="s">
        <v>48</v>
      </c>
      <c r="O941" s="35" t="s">
        <v>256</v>
      </c>
      <c r="P941" s="36" t="s">
        <v>257</v>
      </c>
      <c r="Q941" s="37" t="s">
        <v>289</v>
      </c>
      <c r="R941" s="20" t="s">
        <v>259</v>
      </c>
      <c r="S941" s="28">
        <v>796</v>
      </c>
      <c r="T941" s="30" t="s">
        <v>260</v>
      </c>
      <c r="U941" s="38">
        <v>13</v>
      </c>
      <c r="V941" s="39">
        <v>850.5</v>
      </c>
      <c r="W941" s="77">
        <v>11056.5</v>
      </c>
      <c r="X941" s="77">
        <f t="shared" si="28"/>
        <v>12383.28</v>
      </c>
      <c r="Y941" s="26"/>
      <c r="Z941" s="28">
        <v>2015</v>
      </c>
      <c r="AA941" s="100"/>
    </row>
    <row r="942" spans="1:27" ht="38.25" outlineLevel="2">
      <c r="A942" s="19" t="s">
        <v>2920</v>
      </c>
      <c r="B942" s="20" t="s">
        <v>26</v>
      </c>
      <c r="C942" s="26" t="s">
        <v>1594</v>
      </c>
      <c r="D942" s="34" t="s">
        <v>1595</v>
      </c>
      <c r="E942" s="34" t="s">
        <v>1595</v>
      </c>
      <c r="F942" s="34" t="s">
        <v>1596</v>
      </c>
      <c r="G942" s="34" t="s">
        <v>1597</v>
      </c>
      <c r="H942" s="20" t="s">
        <v>1892</v>
      </c>
      <c r="I942" s="20" t="s">
        <v>1893</v>
      </c>
      <c r="J942" s="26" t="s">
        <v>2683</v>
      </c>
      <c r="K942" s="26">
        <v>0</v>
      </c>
      <c r="L942" s="19">
        <v>230000000</v>
      </c>
      <c r="M942" s="22" t="s">
        <v>27</v>
      </c>
      <c r="N942" s="26" t="s">
        <v>48</v>
      </c>
      <c r="O942" s="35" t="s">
        <v>256</v>
      </c>
      <c r="P942" s="36" t="s">
        <v>257</v>
      </c>
      <c r="Q942" s="37" t="s">
        <v>289</v>
      </c>
      <c r="R942" s="20" t="s">
        <v>259</v>
      </c>
      <c r="S942" s="28">
        <v>796</v>
      </c>
      <c r="T942" s="30" t="s">
        <v>260</v>
      </c>
      <c r="U942" s="38">
        <v>3</v>
      </c>
      <c r="V942" s="39">
        <v>5670</v>
      </c>
      <c r="W942" s="77">
        <v>17010</v>
      </c>
      <c r="X942" s="77">
        <f t="shared" si="28"/>
        <v>19051.2</v>
      </c>
      <c r="Y942" s="26"/>
      <c r="Z942" s="28">
        <v>2015</v>
      </c>
      <c r="AA942" s="100"/>
    </row>
    <row r="943" spans="1:27" ht="38.25" outlineLevel="2">
      <c r="A943" s="19" t="s">
        <v>2921</v>
      </c>
      <c r="B943" s="20" t="s">
        <v>26</v>
      </c>
      <c r="C943" s="26" t="s">
        <v>1895</v>
      </c>
      <c r="D943" s="34" t="s">
        <v>1595</v>
      </c>
      <c r="E943" s="34" t="s">
        <v>1595</v>
      </c>
      <c r="F943" s="34" t="s">
        <v>1896</v>
      </c>
      <c r="G943" s="34" t="s">
        <v>1597</v>
      </c>
      <c r="H943" s="20" t="s">
        <v>1897</v>
      </c>
      <c r="I943" s="20" t="s">
        <v>1898</v>
      </c>
      <c r="J943" s="26" t="s">
        <v>2683</v>
      </c>
      <c r="K943" s="26">
        <v>0</v>
      </c>
      <c r="L943" s="19">
        <v>230000000</v>
      </c>
      <c r="M943" s="22" t="s">
        <v>27</v>
      </c>
      <c r="N943" s="26" t="s">
        <v>48</v>
      </c>
      <c r="O943" s="35" t="s">
        <v>256</v>
      </c>
      <c r="P943" s="36" t="s">
        <v>257</v>
      </c>
      <c r="Q943" s="37" t="s">
        <v>289</v>
      </c>
      <c r="R943" s="20" t="s">
        <v>259</v>
      </c>
      <c r="S943" s="28">
        <v>796</v>
      </c>
      <c r="T943" s="30" t="s">
        <v>260</v>
      </c>
      <c r="U943" s="38">
        <v>2</v>
      </c>
      <c r="V943" s="39">
        <v>637</v>
      </c>
      <c r="W943" s="77">
        <v>1274</v>
      </c>
      <c r="X943" s="77">
        <f t="shared" si="28"/>
        <v>1426.88</v>
      </c>
      <c r="Y943" s="26"/>
      <c r="Z943" s="28">
        <v>2015</v>
      </c>
      <c r="AA943" s="100"/>
    </row>
    <row r="944" spans="1:27" ht="38.25" outlineLevel="2">
      <c r="A944" s="19" t="s">
        <v>2922</v>
      </c>
      <c r="B944" s="20" t="s">
        <v>26</v>
      </c>
      <c r="C944" s="26" t="s">
        <v>1895</v>
      </c>
      <c r="D944" s="34" t="s">
        <v>1595</v>
      </c>
      <c r="E944" s="34" t="s">
        <v>1595</v>
      </c>
      <c r="F944" s="34" t="s">
        <v>1896</v>
      </c>
      <c r="G944" s="34" t="s">
        <v>1597</v>
      </c>
      <c r="H944" s="20" t="s">
        <v>1900</v>
      </c>
      <c r="I944" s="20" t="s">
        <v>1901</v>
      </c>
      <c r="J944" s="26" t="s">
        <v>2683</v>
      </c>
      <c r="K944" s="26">
        <v>0</v>
      </c>
      <c r="L944" s="19">
        <v>230000000</v>
      </c>
      <c r="M944" s="22" t="s">
        <v>27</v>
      </c>
      <c r="N944" s="26" t="s">
        <v>48</v>
      </c>
      <c r="O944" s="35" t="s">
        <v>256</v>
      </c>
      <c r="P944" s="36" t="s">
        <v>257</v>
      </c>
      <c r="Q944" s="37" t="s">
        <v>289</v>
      </c>
      <c r="R944" s="20" t="s">
        <v>259</v>
      </c>
      <c r="S944" s="28">
        <v>796</v>
      </c>
      <c r="T944" s="30" t="s">
        <v>260</v>
      </c>
      <c r="U944" s="38">
        <v>2</v>
      </c>
      <c r="V944" s="39">
        <v>529</v>
      </c>
      <c r="W944" s="77">
        <v>1058</v>
      </c>
      <c r="X944" s="77">
        <f t="shared" si="28"/>
        <v>1184.96</v>
      </c>
      <c r="Y944" s="26"/>
      <c r="Z944" s="28">
        <v>2015</v>
      </c>
      <c r="AA944" s="100"/>
    </row>
    <row r="945" spans="1:27" ht="38.25" outlineLevel="2">
      <c r="A945" s="19" t="s">
        <v>2923</v>
      </c>
      <c r="B945" s="20" t="s">
        <v>26</v>
      </c>
      <c r="C945" s="26" t="s">
        <v>1895</v>
      </c>
      <c r="D945" s="34" t="s">
        <v>1595</v>
      </c>
      <c r="E945" s="34" t="s">
        <v>1595</v>
      </c>
      <c r="F945" s="34" t="s">
        <v>1896</v>
      </c>
      <c r="G945" s="34" t="s">
        <v>1597</v>
      </c>
      <c r="H945" s="20" t="s">
        <v>1903</v>
      </c>
      <c r="I945" s="20" t="s">
        <v>1904</v>
      </c>
      <c r="J945" s="26" t="s">
        <v>2683</v>
      </c>
      <c r="K945" s="26">
        <v>0</v>
      </c>
      <c r="L945" s="19">
        <v>230000000</v>
      </c>
      <c r="M945" s="22" t="s">
        <v>27</v>
      </c>
      <c r="N945" s="26" t="s">
        <v>48</v>
      </c>
      <c r="O945" s="35" t="s">
        <v>256</v>
      </c>
      <c r="P945" s="36" t="s">
        <v>257</v>
      </c>
      <c r="Q945" s="37" t="s">
        <v>289</v>
      </c>
      <c r="R945" s="20" t="s">
        <v>259</v>
      </c>
      <c r="S945" s="28">
        <v>796</v>
      </c>
      <c r="T945" s="30" t="s">
        <v>260</v>
      </c>
      <c r="U945" s="38">
        <v>13</v>
      </c>
      <c r="V945" s="39">
        <v>1134</v>
      </c>
      <c r="W945" s="77">
        <v>14742</v>
      </c>
      <c r="X945" s="77">
        <f t="shared" si="28"/>
        <v>16511.04</v>
      </c>
      <c r="Y945" s="26"/>
      <c r="Z945" s="28">
        <v>2015</v>
      </c>
      <c r="AA945" s="100"/>
    </row>
    <row r="946" spans="1:27" ht="38.25" outlineLevel="2">
      <c r="A946" s="19" t="s">
        <v>2924</v>
      </c>
      <c r="B946" s="20" t="s">
        <v>26</v>
      </c>
      <c r="C946" s="26" t="s">
        <v>1895</v>
      </c>
      <c r="D946" s="34" t="s">
        <v>1595</v>
      </c>
      <c r="E946" s="34" t="s">
        <v>1595</v>
      </c>
      <c r="F946" s="34" t="s">
        <v>1896</v>
      </c>
      <c r="G946" s="34" t="s">
        <v>1597</v>
      </c>
      <c r="H946" s="20" t="s">
        <v>1906</v>
      </c>
      <c r="I946" s="20" t="s">
        <v>1907</v>
      </c>
      <c r="J946" s="26" t="s">
        <v>2683</v>
      </c>
      <c r="K946" s="26">
        <v>0</v>
      </c>
      <c r="L946" s="19">
        <v>230000000</v>
      </c>
      <c r="M946" s="22" t="s">
        <v>27</v>
      </c>
      <c r="N946" s="26" t="s">
        <v>48</v>
      </c>
      <c r="O946" s="35" t="s">
        <v>256</v>
      </c>
      <c r="P946" s="36" t="s">
        <v>257</v>
      </c>
      <c r="Q946" s="37" t="s">
        <v>289</v>
      </c>
      <c r="R946" s="20" t="s">
        <v>259</v>
      </c>
      <c r="S946" s="28">
        <v>796</v>
      </c>
      <c r="T946" s="30" t="s">
        <v>260</v>
      </c>
      <c r="U946" s="38">
        <v>2</v>
      </c>
      <c r="V946" s="39">
        <v>496</v>
      </c>
      <c r="W946" s="77">
        <v>992</v>
      </c>
      <c r="X946" s="77">
        <f t="shared" si="28"/>
        <v>1111.0400000000002</v>
      </c>
      <c r="Y946" s="26"/>
      <c r="Z946" s="28">
        <v>2015</v>
      </c>
      <c r="AA946" s="100"/>
    </row>
    <row r="947" spans="1:27" ht="38.25" outlineLevel="2">
      <c r="A947" s="19" t="s">
        <v>2925</v>
      </c>
      <c r="B947" s="20" t="s">
        <v>26</v>
      </c>
      <c r="C947" s="26" t="s">
        <v>1895</v>
      </c>
      <c r="D947" s="34" t="s">
        <v>1595</v>
      </c>
      <c r="E947" s="34" t="s">
        <v>1595</v>
      </c>
      <c r="F947" s="34" t="s">
        <v>1896</v>
      </c>
      <c r="G947" s="34" t="s">
        <v>1597</v>
      </c>
      <c r="H947" s="20" t="s">
        <v>1909</v>
      </c>
      <c r="I947" s="20" t="s">
        <v>1910</v>
      </c>
      <c r="J947" s="26" t="s">
        <v>2683</v>
      </c>
      <c r="K947" s="26">
        <v>0</v>
      </c>
      <c r="L947" s="19">
        <v>230000000</v>
      </c>
      <c r="M947" s="22" t="s">
        <v>27</v>
      </c>
      <c r="N947" s="26" t="s">
        <v>48</v>
      </c>
      <c r="O947" s="35" t="s">
        <v>256</v>
      </c>
      <c r="P947" s="36" t="s">
        <v>257</v>
      </c>
      <c r="Q947" s="37" t="s">
        <v>289</v>
      </c>
      <c r="R947" s="20" t="s">
        <v>259</v>
      </c>
      <c r="S947" s="28">
        <v>796</v>
      </c>
      <c r="T947" s="30" t="s">
        <v>260</v>
      </c>
      <c r="U947" s="38">
        <v>4</v>
      </c>
      <c r="V947" s="39">
        <v>496</v>
      </c>
      <c r="W947" s="77">
        <v>1984</v>
      </c>
      <c r="X947" s="77">
        <f t="shared" si="28"/>
        <v>2222.0800000000004</v>
      </c>
      <c r="Y947" s="26"/>
      <c r="Z947" s="28">
        <v>2015</v>
      </c>
      <c r="AA947" s="100"/>
    </row>
    <row r="948" spans="1:27" ht="38.25" outlineLevel="2">
      <c r="A948" s="19" t="s">
        <v>2926</v>
      </c>
      <c r="B948" s="20" t="s">
        <v>26</v>
      </c>
      <c r="C948" s="26" t="s">
        <v>1895</v>
      </c>
      <c r="D948" s="34" t="s">
        <v>1595</v>
      </c>
      <c r="E948" s="34" t="s">
        <v>1595</v>
      </c>
      <c r="F948" s="34" t="s">
        <v>1896</v>
      </c>
      <c r="G948" s="34" t="s">
        <v>1597</v>
      </c>
      <c r="H948" s="20" t="s">
        <v>1912</v>
      </c>
      <c r="I948" s="20" t="s">
        <v>1913</v>
      </c>
      <c r="J948" s="26" t="s">
        <v>2683</v>
      </c>
      <c r="K948" s="26">
        <v>0</v>
      </c>
      <c r="L948" s="19">
        <v>230000000</v>
      </c>
      <c r="M948" s="22" t="s">
        <v>27</v>
      </c>
      <c r="N948" s="26" t="s">
        <v>48</v>
      </c>
      <c r="O948" s="35" t="s">
        <v>256</v>
      </c>
      <c r="P948" s="36" t="s">
        <v>257</v>
      </c>
      <c r="Q948" s="37" t="s">
        <v>289</v>
      </c>
      <c r="R948" s="20" t="s">
        <v>259</v>
      </c>
      <c r="S948" s="28">
        <v>796</v>
      </c>
      <c r="T948" s="30" t="s">
        <v>260</v>
      </c>
      <c r="U948" s="38">
        <v>12</v>
      </c>
      <c r="V948" s="39">
        <v>446</v>
      </c>
      <c r="W948" s="77">
        <v>5352</v>
      </c>
      <c r="X948" s="77">
        <f t="shared" si="28"/>
        <v>5994.2400000000007</v>
      </c>
      <c r="Y948" s="26"/>
      <c r="Z948" s="28">
        <v>2015</v>
      </c>
      <c r="AA948" s="100"/>
    </row>
    <row r="949" spans="1:27" ht="38.25" outlineLevel="2">
      <c r="A949" s="19" t="s">
        <v>2927</v>
      </c>
      <c r="B949" s="20" t="s">
        <v>26</v>
      </c>
      <c r="C949" s="26" t="s">
        <v>1895</v>
      </c>
      <c r="D949" s="34" t="s">
        <v>1595</v>
      </c>
      <c r="E949" s="34" t="s">
        <v>1595</v>
      </c>
      <c r="F949" s="34" t="s">
        <v>1896</v>
      </c>
      <c r="G949" s="34" t="s">
        <v>1597</v>
      </c>
      <c r="H949" s="20" t="s">
        <v>1915</v>
      </c>
      <c r="I949" s="20" t="s">
        <v>1916</v>
      </c>
      <c r="J949" s="26" t="s">
        <v>2683</v>
      </c>
      <c r="K949" s="26">
        <v>0</v>
      </c>
      <c r="L949" s="19">
        <v>230000000</v>
      </c>
      <c r="M949" s="22" t="s">
        <v>27</v>
      </c>
      <c r="N949" s="26" t="s">
        <v>48</v>
      </c>
      <c r="O949" s="35" t="s">
        <v>256</v>
      </c>
      <c r="P949" s="36" t="s">
        <v>257</v>
      </c>
      <c r="Q949" s="37" t="s">
        <v>289</v>
      </c>
      <c r="R949" s="20" t="s">
        <v>259</v>
      </c>
      <c r="S949" s="28">
        <v>796</v>
      </c>
      <c r="T949" s="30" t="s">
        <v>260</v>
      </c>
      <c r="U949" s="38">
        <v>2</v>
      </c>
      <c r="V949" s="39">
        <v>446</v>
      </c>
      <c r="W949" s="77">
        <v>892</v>
      </c>
      <c r="X949" s="77">
        <f t="shared" si="28"/>
        <v>999.04000000000008</v>
      </c>
      <c r="Y949" s="26"/>
      <c r="Z949" s="28">
        <v>2015</v>
      </c>
      <c r="AA949" s="100"/>
    </row>
    <row r="950" spans="1:27" ht="38.25" outlineLevel="2">
      <c r="A950" s="19" t="s">
        <v>2928</v>
      </c>
      <c r="B950" s="20" t="s">
        <v>26</v>
      </c>
      <c r="C950" s="26" t="s">
        <v>1895</v>
      </c>
      <c r="D950" s="34" t="s">
        <v>1595</v>
      </c>
      <c r="E950" s="34" t="s">
        <v>1595</v>
      </c>
      <c r="F950" s="34" t="s">
        <v>1896</v>
      </c>
      <c r="G950" s="34" t="s">
        <v>1597</v>
      </c>
      <c r="H950" s="20" t="s">
        <v>1918</v>
      </c>
      <c r="I950" s="20" t="s">
        <v>1919</v>
      </c>
      <c r="J950" s="26" t="s">
        <v>2683</v>
      </c>
      <c r="K950" s="26">
        <v>0</v>
      </c>
      <c r="L950" s="19">
        <v>230000000</v>
      </c>
      <c r="M950" s="22" t="s">
        <v>27</v>
      </c>
      <c r="N950" s="26" t="s">
        <v>48</v>
      </c>
      <c r="O950" s="35" t="s">
        <v>256</v>
      </c>
      <c r="P950" s="36" t="s">
        <v>257</v>
      </c>
      <c r="Q950" s="37" t="s">
        <v>289</v>
      </c>
      <c r="R950" s="20" t="s">
        <v>259</v>
      </c>
      <c r="S950" s="28">
        <v>796</v>
      </c>
      <c r="T950" s="30" t="s">
        <v>260</v>
      </c>
      <c r="U950" s="38">
        <v>1</v>
      </c>
      <c r="V950" s="39">
        <v>694</v>
      </c>
      <c r="W950" s="77">
        <v>694</v>
      </c>
      <c r="X950" s="77">
        <f t="shared" si="28"/>
        <v>777.28000000000009</v>
      </c>
      <c r="Y950" s="26"/>
      <c r="Z950" s="28">
        <v>2015</v>
      </c>
      <c r="AA950" s="100"/>
    </row>
    <row r="951" spans="1:27" ht="38.25" outlineLevel="2">
      <c r="A951" s="19" t="s">
        <v>2929</v>
      </c>
      <c r="B951" s="20" t="s">
        <v>26</v>
      </c>
      <c r="C951" s="26" t="s">
        <v>1895</v>
      </c>
      <c r="D951" s="34" t="s">
        <v>1595</v>
      </c>
      <c r="E951" s="34" t="s">
        <v>1595</v>
      </c>
      <c r="F951" s="34" t="s">
        <v>1896</v>
      </c>
      <c r="G951" s="34" t="s">
        <v>1597</v>
      </c>
      <c r="H951" s="20" t="s">
        <v>1921</v>
      </c>
      <c r="I951" s="20" t="s">
        <v>1922</v>
      </c>
      <c r="J951" s="26" t="s">
        <v>2683</v>
      </c>
      <c r="K951" s="26">
        <v>0</v>
      </c>
      <c r="L951" s="19">
        <v>230000000</v>
      </c>
      <c r="M951" s="22" t="s">
        <v>27</v>
      </c>
      <c r="N951" s="26" t="s">
        <v>48</v>
      </c>
      <c r="O951" s="35" t="s">
        <v>256</v>
      </c>
      <c r="P951" s="36" t="s">
        <v>257</v>
      </c>
      <c r="Q951" s="37" t="s">
        <v>289</v>
      </c>
      <c r="R951" s="20" t="s">
        <v>259</v>
      </c>
      <c r="S951" s="28">
        <v>796</v>
      </c>
      <c r="T951" s="30" t="s">
        <v>260</v>
      </c>
      <c r="U951" s="38">
        <v>1</v>
      </c>
      <c r="V951" s="39">
        <v>711</v>
      </c>
      <c r="W951" s="77">
        <v>711</v>
      </c>
      <c r="X951" s="77">
        <f t="shared" si="28"/>
        <v>796.32</v>
      </c>
      <c r="Y951" s="26"/>
      <c r="Z951" s="28">
        <v>2015</v>
      </c>
      <c r="AA951" s="100"/>
    </row>
    <row r="952" spans="1:27" ht="38.25" outlineLevel="2">
      <c r="A952" s="19" t="s">
        <v>2930</v>
      </c>
      <c r="B952" s="20" t="s">
        <v>26</v>
      </c>
      <c r="C952" s="26" t="s">
        <v>1895</v>
      </c>
      <c r="D952" s="34" t="s">
        <v>1595</v>
      </c>
      <c r="E952" s="34" t="s">
        <v>1595</v>
      </c>
      <c r="F952" s="34" t="s">
        <v>1896</v>
      </c>
      <c r="G952" s="34" t="s">
        <v>1597</v>
      </c>
      <c r="H952" s="20" t="s">
        <v>1924</v>
      </c>
      <c r="I952" s="20" t="s">
        <v>1925</v>
      </c>
      <c r="J952" s="26" t="s">
        <v>2683</v>
      </c>
      <c r="K952" s="26">
        <v>0</v>
      </c>
      <c r="L952" s="19">
        <v>230000000</v>
      </c>
      <c r="M952" s="22" t="s">
        <v>27</v>
      </c>
      <c r="N952" s="26" t="s">
        <v>48</v>
      </c>
      <c r="O952" s="35" t="s">
        <v>256</v>
      </c>
      <c r="P952" s="36" t="s">
        <v>257</v>
      </c>
      <c r="Q952" s="37" t="s">
        <v>289</v>
      </c>
      <c r="R952" s="20" t="s">
        <v>259</v>
      </c>
      <c r="S952" s="28">
        <v>796</v>
      </c>
      <c r="T952" s="30" t="s">
        <v>260</v>
      </c>
      <c r="U952" s="38">
        <v>1</v>
      </c>
      <c r="V952" s="39">
        <v>1134</v>
      </c>
      <c r="W952" s="77">
        <v>1134</v>
      </c>
      <c r="X952" s="77">
        <f t="shared" si="28"/>
        <v>1270.0800000000002</v>
      </c>
      <c r="Y952" s="26"/>
      <c r="Z952" s="28">
        <v>2015</v>
      </c>
      <c r="AA952" s="100"/>
    </row>
    <row r="953" spans="1:27" ht="38.25" outlineLevel="2">
      <c r="A953" s="19" t="s">
        <v>2931</v>
      </c>
      <c r="B953" s="20" t="s">
        <v>26</v>
      </c>
      <c r="C953" s="26" t="s">
        <v>1895</v>
      </c>
      <c r="D953" s="34" t="s">
        <v>1595</v>
      </c>
      <c r="E953" s="34" t="s">
        <v>1595</v>
      </c>
      <c r="F953" s="34" t="s">
        <v>1896</v>
      </c>
      <c r="G953" s="34" t="s">
        <v>1597</v>
      </c>
      <c r="H953" s="20" t="s">
        <v>1927</v>
      </c>
      <c r="I953" s="20" t="s">
        <v>1928</v>
      </c>
      <c r="J953" s="26" t="s">
        <v>2683</v>
      </c>
      <c r="K953" s="26">
        <v>0</v>
      </c>
      <c r="L953" s="19">
        <v>230000000</v>
      </c>
      <c r="M953" s="22" t="s">
        <v>27</v>
      </c>
      <c r="N953" s="26" t="s">
        <v>48</v>
      </c>
      <c r="O953" s="35" t="s">
        <v>256</v>
      </c>
      <c r="P953" s="36" t="s">
        <v>257</v>
      </c>
      <c r="Q953" s="37" t="s">
        <v>289</v>
      </c>
      <c r="R953" s="20" t="s">
        <v>259</v>
      </c>
      <c r="S953" s="28">
        <v>796</v>
      </c>
      <c r="T953" s="30" t="s">
        <v>260</v>
      </c>
      <c r="U953" s="38">
        <v>1</v>
      </c>
      <c r="V953" s="39">
        <v>1275</v>
      </c>
      <c r="W953" s="77">
        <v>1275</v>
      </c>
      <c r="X953" s="77">
        <f t="shared" si="28"/>
        <v>1428.0000000000002</v>
      </c>
      <c r="Y953" s="26"/>
      <c r="Z953" s="28">
        <v>2015</v>
      </c>
      <c r="AA953" s="100"/>
    </row>
    <row r="954" spans="1:27" ht="38.25" outlineLevel="2">
      <c r="A954" s="19" t="s">
        <v>2932</v>
      </c>
      <c r="B954" s="20" t="s">
        <v>26</v>
      </c>
      <c r="C954" s="26" t="s">
        <v>1895</v>
      </c>
      <c r="D954" s="34" t="s">
        <v>1595</v>
      </c>
      <c r="E954" s="34" t="s">
        <v>1595</v>
      </c>
      <c r="F954" s="34" t="s">
        <v>1896</v>
      </c>
      <c r="G954" s="34" t="s">
        <v>1597</v>
      </c>
      <c r="H954" s="20" t="s">
        <v>1930</v>
      </c>
      <c r="I954" s="20" t="s">
        <v>1931</v>
      </c>
      <c r="J954" s="26" t="s">
        <v>2683</v>
      </c>
      <c r="K954" s="26">
        <v>0</v>
      </c>
      <c r="L954" s="19">
        <v>230000000</v>
      </c>
      <c r="M954" s="22" t="s">
        <v>27</v>
      </c>
      <c r="N954" s="26" t="s">
        <v>48</v>
      </c>
      <c r="O954" s="35" t="s">
        <v>256</v>
      </c>
      <c r="P954" s="36" t="s">
        <v>257</v>
      </c>
      <c r="Q954" s="37" t="s">
        <v>289</v>
      </c>
      <c r="R954" s="20" t="s">
        <v>259</v>
      </c>
      <c r="S954" s="28">
        <v>796</v>
      </c>
      <c r="T954" s="30" t="s">
        <v>260</v>
      </c>
      <c r="U954" s="38">
        <v>1</v>
      </c>
      <c r="V954" s="39">
        <v>1559</v>
      </c>
      <c r="W954" s="77">
        <v>1559</v>
      </c>
      <c r="X954" s="77">
        <f t="shared" si="28"/>
        <v>1746.0800000000002</v>
      </c>
      <c r="Y954" s="26"/>
      <c r="Z954" s="28">
        <v>2015</v>
      </c>
      <c r="AA954" s="100"/>
    </row>
    <row r="955" spans="1:27" ht="38.25" outlineLevel="2">
      <c r="A955" s="19" t="s">
        <v>2933</v>
      </c>
      <c r="B955" s="20" t="s">
        <v>26</v>
      </c>
      <c r="C955" s="26" t="s">
        <v>1628</v>
      </c>
      <c r="D955" s="34" t="s">
        <v>1629</v>
      </c>
      <c r="E955" s="34" t="s">
        <v>1630</v>
      </c>
      <c r="F955" s="34" t="s">
        <v>1629</v>
      </c>
      <c r="G955" s="34" t="s">
        <v>1630</v>
      </c>
      <c r="H955" s="20" t="s">
        <v>1933</v>
      </c>
      <c r="I955" s="20" t="s">
        <v>1934</v>
      </c>
      <c r="J955" s="26" t="s">
        <v>2683</v>
      </c>
      <c r="K955" s="26">
        <v>0</v>
      </c>
      <c r="L955" s="19">
        <v>230000000</v>
      </c>
      <c r="M955" s="22" t="s">
        <v>27</v>
      </c>
      <c r="N955" s="26" t="s">
        <v>48</v>
      </c>
      <c r="O955" s="35" t="s">
        <v>256</v>
      </c>
      <c r="P955" s="36" t="s">
        <v>257</v>
      </c>
      <c r="Q955" s="37" t="s">
        <v>289</v>
      </c>
      <c r="R955" s="20" t="s">
        <v>259</v>
      </c>
      <c r="S955" s="28">
        <v>796</v>
      </c>
      <c r="T955" s="30" t="s">
        <v>260</v>
      </c>
      <c r="U955" s="38">
        <v>19</v>
      </c>
      <c r="V955" s="39">
        <v>283.5</v>
      </c>
      <c r="W955" s="77">
        <v>5386.5</v>
      </c>
      <c r="X955" s="77">
        <f t="shared" si="28"/>
        <v>6032.880000000001</v>
      </c>
      <c r="Y955" s="26"/>
      <c r="Z955" s="28">
        <v>2015</v>
      </c>
      <c r="AA955" s="100"/>
    </row>
    <row r="956" spans="1:27" ht="38.25" outlineLevel="2">
      <c r="A956" s="19" t="s">
        <v>2934</v>
      </c>
      <c r="B956" s="20" t="s">
        <v>26</v>
      </c>
      <c r="C956" s="26" t="s">
        <v>1628</v>
      </c>
      <c r="D956" s="34" t="s">
        <v>1629</v>
      </c>
      <c r="E956" s="34" t="s">
        <v>1630</v>
      </c>
      <c r="F956" s="34" t="s">
        <v>1629</v>
      </c>
      <c r="G956" s="34" t="s">
        <v>1630</v>
      </c>
      <c r="H956" s="20" t="s">
        <v>1936</v>
      </c>
      <c r="I956" s="20" t="s">
        <v>1937</v>
      </c>
      <c r="J956" s="26" t="s">
        <v>2683</v>
      </c>
      <c r="K956" s="26">
        <v>0</v>
      </c>
      <c r="L956" s="19">
        <v>230000000</v>
      </c>
      <c r="M956" s="22" t="s">
        <v>27</v>
      </c>
      <c r="N956" s="26" t="s">
        <v>48</v>
      </c>
      <c r="O956" s="35" t="s">
        <v>256</v>
      </c>
      <c r="P956" s="36" t="s">
        <v>257</v>
      </c>
      <c r="Q956" s="37" t="s">
        <v>289</v>
      </c>
      <c r="R956" s="20" t="s">
        <v>259</v>
      </c>
      <c r="S956" s="28">
        <v>796</v>
      </c>
      <c r="T956" s="30" t="s">
        <v>260</v>
      </c>
      <c r="U956" s="38">
        <v>14</v>
      </c>
      <c r="V956" s="39">
        <v>413</v>
      </c>
      <c r="W956" s="77">
        <v>5782</v>
      </c>
      <c r="X956" s="77">
        <f t="shared" si="28"/>
        <v>6475.8400000000011</v>
      </c>
      <c r="Y956" s="26"/>
      <c r="Z956" s="28">
        <v>2015</v>
      </c>
      <c r="AA956" s="100"/>
    </row>
    <row r="957" spans="1:27" ht="38.25" outlineLevel="2">
      <c r="A957" s="19" t="s">
        <v>2935</v>
      </c>
      <c r="B957" s="20" t="s">
        <v>26</v>
      </c>
      <c r="C957" s="26" t="s">
        <v>1628</v>
      </c>
      <c r="D957" s="34" t="s">
        <v>1629</v>
      </c>
      <c r="E957" s="34" t="s">
        <v>1630</v>
      </c>
      <c r="F957" s="34" t="s">
        <v>1629</v>
      </c>
      <c r="G957" s="34" t="s">
        <v>1630</v>
      </c>
      <c r="H957" s="20" t="s">
        <v>1939</v>
      </c>
      <c r="I957" s="20" t="s">
        <v>1940</v>
      </c>
      <c r="J957" s="26" t="s">
        <v>2683</v>
      </c>
      <c r="K957" s="26">
        <v>0</v>
      </c>
      <c r="L957" s="19">
        <v>230000000</v>
      </c>
      <c r="M957" s="22" t="s">
        <v>27</v>
      </c>
      <c r="N957" s="26" t="s">
        <v>48</v>
      </c>
      <c r="O957" s="35" t="s">
        <v>256</v>
      </c>
      <c r="P957" s="36" t="s">
        <v>257</v>
      </c>
      <c r="Q957" s="37" t="s">
        <v>289</v>
      </c>
      <c r="R957" s="20" t="s">
        <v>259</v>
      </c>
      <c r="S957" s="28">
        <v>796</v>
      </c>
      <c r="T957" s="30" t="s">
        <v>260</v>
      </c>
      <c r="U957" s="38">
        <v>8</v>
      </c>
      <c r="V957" s="39">
        <v>850</v>
      </c>
      <c r="W957" s="77">
        <v>6800</v>
      </c>
      <c r="X957" s="77">
        <f t="shared" si="28"/>
        <v>7616.0000000000009</v>
      </c>
      <c r="Y957" s="26"/>
      <c r="Z957" s="28">
        <v>2015</v>
      </c>
      <c r="AA957" s="100"/>
    </row>
    <row r="958" spans="1:27" ht="38.25" outlineLevel="2">
      <c r="A958" s="19" t="s">
        <v>2936</v>
      </c>
      <c r="B958" s="20" t="s">
        <v>26</v>
      </c>
      <c r="C958" s="26" t="s">
        <v>1628</v>
      </c>
      <c r="D958" s="34" t="s">
        <v>1629</v>
      </c>
      <c r="E958" s="34" t="s">
        <v>1630</v>
      </c>
      <c r="F958" s="34" t="s">
        <v>1629</v>
      </c>
      <c r="G958" s="34" t="s">
        <v>1630</v>
      </c>
      <c r="H958" s="20" t="s">
        <v>1942</v>
      </c>
      <c r="I958" s="20" t="s">
        <v>1943</v>
      </c>
      <c r="J958" s="26" t="s">
        <v>2683</v>
      </c>
      <c r="K958" s="26">
        <v>0</v>
      </c>
      <c r="L958" s="19">
        <v>230000000</v>
      </c>
      <c r="M958" s="22" t="s">
        <v>27</v>
      </c>
      <c r="N958" s="26" t="s">
        <v>48</v>
      </c>
      <c r="O958" s="35" t="s">
        <v>256</v>
      </c>
      <c r="P958" s="36" t="s">
        <v>257</v>
      </c>
      <c r="Q958" s="37" t="s">
        <v>289</v>
      </c>
      <c r="R958" s="20" t="s">
        <v>259</v>
      </c>
      <c r="S958" s="28">
        <v>796</v>
      </c>
      <c r="T958" s="30" t="s">
        <v>260</v>
      </c>
      <c r="U958" s="38">
        <v>5</v>
      </c>
      <c r="V958" s="39">
        <v>921</v>
      </c>
      <c r="W958" s="77">
        <v>4605</v>
      </c>
      <c r="X958" s="77">
        <f t="shared" si="28"/>
        <v>5157.6000000000004</v>
      </c>
      <c r="Y958" s="26"/>
      <c r="Z958" s="28">
        <v>2015</v>
      </c>
      <c r="AA958" s="100"/>
    </row>
    <row r="959" spans="1:27" ht="38.25" outlineLevel="2">
      <c r="A959" s="19" t="s">
        <v>2937</v>
      </c>
      <c r="B959" s="20" t="s">
        <v>26</v>
      </c>
      <c r="C959" s="26" t="s">
        <v>1945</v>
      </c>
      <c r="D959" s="34" t="s">
        <v>1470</v>
      </c>
      <c r="E959" s="34" t="s">
        <v>1470</v>
      </c>
      <c r="F959" s="34" t="s">
        <v>1946</v>
      </c>
      <c r="G959" s="34" t="s">
        <v>1947</v>
      </c>
      <c r="H959" s="20" t="s">
        <v>1948</v>
      </c>
      <c r="I959" s="20" t="s">
        <v>1949</v>
      </c>
      <c r="J959" s="26" t="s">
        <v>2683</v>
      </c>
      <c r="K959" s="26">
        <v>0</v>
      </c>
      <c r="L959" s="19">
        <v>230000000</v>
      </c>
      <c r="M959" s="22" t="s">
        <v>27</v>
      </c>
      <c r="N959" s="26" t="s">
        <v>48</v>
      </c>
      <c r="O959" s="35" t="s">
        <v>256</v>
      </c>
      <c r="P959" s="36" t="s">
        <v>257</v>
      </c>
      <c r="Q959" s="37" t="s">
        <v>289</v>
      </c>
      <c r="R959" s="20" t="s">
        <v>259</v>
      </c>
      <c r="S959" s="28">
        <v>796</v>
      </c>
      <c r="T959" s="30" t="s">
        <v>260</v>
      </c>
      <c r="U959" s="38">
        <v>2</v>
      </c>
      <c r="V959" s="39">
        <v>453</v>
      </c>
      <c r="W959" s="77">
        <v>906</v>
      </c>
      <c r="X959" s="77">
        <f t="shared" si="28"/>
        <v>1014.7200000000001</v>
      </c>
      <c r="Y959" s="26"/>
      <c r="Z959" s="28">
        <v>2015</v>
      </c>
      <c r="AA959" s="100"/>
    </row>
    <row r="960" spans="1:27" ht="38.25" outlineLevel="2">
      <c r="A960" s="19" t="s">
        <v>2938</v>
      </c>
      <c r="B960" s="20" t="s">
        <v>26</v>
      </c>
      <c r="C960" s="26" t="s">
        <v>1469</v>
      </c>
      <c r="D960" s="34" t="s">
        <v>1470</v>
      </c>
      <c r="E960" s="34" t="s">
        <v>1470</v>
      </c>
      <c r="F960" s="34" t="s">
        <v>1471</v>
      </c>
      <c r="G960" s="34" t="s">
        <v>1472</v>
      </c>
      <c r="H960" s="20" t="s">
        <v>1951</v>
      </c>
      <c r="I960" s="20" t="s">
        <v>1952</v>
      </c>
      <c r="J960" s="26" t="s">
        <v>2683</v>
      </c>
      <c r="K960" s="26">
        <v>0</v>
      </c>
      <c r="L960" s="19">
        <v>230000000</v>
      </c>
      <c r="M960" s="22" t="s">
        <v>27</v>
      </c>
      <c r="N960" s="26" t="s">
        <v>48</v>
      </c>
      <c r="O960" s="35" t="s">
        <v>256</v>
      </c>
      <c r="P960" s="36" t="s">
        <v>257</v>
      </c>
      <c r="Q960" s="37" t="s">
        <v>289</v>
      </c>
      <c r="R960" s="20" t="s">
        <v>259</v>
      </c>
      <c r="S960" s="28">
        <v>796</v>
      </c>
      <c r="T960" s="30" t="s">
        <v>260</v>
      </c>
      <c r="U960" s="38">
        <v>2</v>
      </c>
      <c r="V960" s="39">
        <v>595</v>
      </c>
      <c r="W960" s="77">
        <v>1190</v>
      </c>
      <c r="X960" s="77">
        <f t="shared" si="28"/>
        <v>1332.8000000000002</v>
      </c>
      <c r="Y960" s="26"/>
      <c r="Z960" s="28">
        <v>2015</v>
      </c>
      <c r="AA960" s="100"/>
    </row>
    <row r="961" spans="1:27" ht="38.25" outlineLevel="2">
      <c r="A961" s="19" t="s">
        <v>2939</v>
      </c>
      <c r="B961" s="20" t="s">
        <v>26</v>
      </c>
      <c r="C961" s="26" t="s">
        <v>1469</v>
      </c>
      <c r="D961" s="34" t="s">
        <v>1470</v>
      </c>
      <c r="E961" s="34" t="s">
        <v>1470</v>
      </c>
      <c r="F961" s="34" t="s">
        <v>1471</v>
      </c>
      <c r="G961" s="34" t="s">
        <v>1472</v>
      </c>
      <c r="H961" s="20" t="s">
        <v>1954</v>
      </c>
      <c r="I961" s="20" t="s">
        <v>1955</v>
      </c>
      <c r="J961" s="26" t="s">
        <v>2683</v>
      </c>
      <c r="K961" s="26">
        <v>0</v>
      </c>
      <c r="L961" s="19">
        <v>230000000</v>
      </c>
      <c r="M961" s="22" t="s">
        <v>27</v>
      </c>
      <c r="N961" s="26" t="s">
        <v>48</v>
      </c>
      <c r="O961" s="35" t="s">
        <v>256</v>
      </c>
      <c r="P961" s="36" t="s">
        <v>257</v>
      </c>
      <c r="Q961" s="37" t="s">
        <v>289</v>
      </c>
      <c r="R961" s="20" t="s">
        <v>259</v>
      </c>
      <c r="S961" s="28">
        <v>796</v>
      </c>
      <c r="T961" s="30" t="s">
        <v>260</v>
      </c>
      <c r="U961" s="38">
        <v>23</v>
      </c>
      <c r="V961" s="39">
        <v>326</v>
      </c>
      <c r="W961" s="77">
        <v>7498</v>
      </c>
      <c r="X961" s="77">
        <f t="shared" si="28"/>
        <v>8397.76</v>
      </c>
      <c r="Y961" s="26"/>
      <c r="Z961" s="28">
        <v>2015</v>
      </c>
      <c r="AA961" s="100"/>
    </row>
    <row r="962" spans="1:27" ht="38.25" outlineLevel="2">
      <c r="A962" s="19" t="s">
        <v>2940</v>
      </c>
      <c r="B962" s="20" t="s">
        <v>26</v>
      </c>
      <c r="C962" s="26" t="s">
        <v>1469</v>
      </c>
      <c r="D962" s="34" t="s">
        <v>1470</v>
      </c>
      <c r="E962" s="34" t="s">
        <v>1470</v>
      </c>
      <c r="F962" s="34" t="s">
        <v>1471</v>
      </c>
      <c r="G962" s="34" t="s">
        <v>1472</v>
      </c>
      <c r="H962" s="20" t="s">
        <v>1957</v>
      </c>
      <c r="I962" s="20" t="s">
        <v>1958</v>
      </c>
      <c r="J962" s="26" t="s">
        <v>2683</v>
      </c>
      <c r="K962" s="26">
        <v>0</v>
      </c>
      <c r="L962" s="19">
        <v>230000000</v>
      </c>
      <c r="M962" s="22" t="s">
        <v>27</v>
      </c>
      <c r="N962" s="26" t="s">
        <v>48</v>
      </c>
      <c r="O962" s="35" t="s">
        <v>256</v>
      </c>
      <c r="P962" s="36" t="s">
        <v>257</v>
      </c>
      <c r="Q962" s="37" t="s">
        <v>289</v>
      </c>
      <c r="R962" s="20" t="s">
        <v>259</v>
      </c>
      <c r="S962" s="28">
        <v>796</v>
      </c>
      <c r="T962" s="30" t="s">
        <v>260</v>
      </c>
      <c r="U962" s="38">
        <v>28</v>
      </c>
      <c r="V962" s="39">
        <v>382</v>
      </c>
      <c r="W962" s="77">
        <v>10696</v>
      </c>
      <c r="X962" s="77">
        <f t="shared" ref="X962:X1025" si="29">W962*1.12</f>
        <v>11979.52</v>
      </c>
      <c r="Y962" s="26"/>
      <c r="Z962" s="28">
        <v>2015</v>
      </c>
      <c r="AA962" s="100"/>
    </row>
    <row r="963" spans="1:27" ht="38.25" outlineLevel="2">
      <c r="A963" s="19" t="s">
        <v>2941</v>
      </c>
      <c r="B963" s="20" t="s">
        <v>26</v>
      </c>
      <c r="C963" s="26" t="s">
        <v>1469</v>
      </c>
      <c r="D963" s="34" t="s">
        <v>1470</v>
      </c>
      <c r="E963" s="34" t="s">
        <v>1470</v>
      </c>
      <c r="F963" s="34" t="s">
        <v>1471</v>
      </c>
      <c r="G963" s="34" t="s">
        <v>1472</v>
      </c>
      <c r="H963" s="20" t="s">
        <v>1960</v>
      </c>
      <c r="I963" s="20" t="s">
        <v>1961</v>
      </c>
      <c r="J963" s="26" t="s">
        <v>2683</v>
      </c>
      <c r="K963" s="26">
        <v>0</v>
      </c>
      <c r="L963" s="19">
        <v>230000000</v>
      </c>
      <c r="M963" s="22" t="s">
        <v>27</v>
      </c>
      <c r="N963" s="26" t="s">
        <v>48</v>
      </c>
      <c r="O963" s="35" t="s">
        <v>256</v>
      </c>
      <c r="P963" s="36" t="s">
        <v>257</v>
      </c>
      <c r="Q963" s="37" t="s">
        <v>289</v>
      </c>
      <c r="R963" s="20" t="s">
        <v>259</v>
      </c>
      <c r="S963" s="28">
        <v>796</v>
      </c>
      <c r="T963" s="30" t="s">
        <v>260</v>
      </c>
      <c r="U963" s="38">
        <v>39</v>
      </c>
      <c r="V963" s="39">
        <v>552</v>
      </c>
      <c r="W963" s="77">
        <v>21528</v>
      </c>
      <c r="X963" s="77">
        <f t="shared" si="29"/>
        <v>24111.360000000001</v>
      </c>
      <c r="Y963" s="26"/>
      <c r="Z963" s="28">
        <v>2015</v>
      </c>
      <c r="AA963" s="100"/>
    </row>
    <row r="964" spans="1:27" ht="38.25" outlineLevel="2">
      <c r="A964" s="19" t="s">
        <v>2942</v>
      </c>
      <c r="B964" s="20" t="s">
        <v>26</v>
      </c>
      <c r="C964" s="26" t="s">
        <v>1469</v>
      </c>
      <c r="D964" s="34" t="s">
        <v>1470</v>
      </c>
      <c r="E964" s="34" t="s">
        <v>1470</v>
      </c>
      <c r="F964" s="34" t="s">
        <v>1471</v>
      </c>
      <c r="G964" s="34" t="s">
        <v>1472</v>
      </c>
      <c r="H964" s="20" t="s">
        <v>1963</v>
      </c>
      <c r="I964" s="20" t="s">
        <v>1964</v>
      </c>
      <c r="J964" s="26" t="s">
        <v>2683</v>
      </c>
      <c r="K964" s="26">
        <v>0</v>
      </c>
      <c r="L964" s="19">
        <v>230000000</v>
      </c>
      <c r="M964" s="22" t="s">
        <v>27</v>
      </c>
      <c r="N964" s="26" t="s">
        <v>48</v>
      </c>
      <c r="O964" s="35" t="s">
        <v>256</v>
      </c>
      <c r="P964" s="36" t="s">
        <v>257</v>
      </c>
      <c r="Q964" s="37" t="s">
        <v>289</v>
      </c>
      <c r="R964" s="20" t="s">
        <v>259</v>
      </c>
      <c r="S964" s="28">
        <v>796</v>
      </c>
      <c r="T964" s="30" t="s">
        <v>260</v>
      </c>
      <c r="U964" s="38">
        <v>16</v>
      </c>
      <c r="V964" s="39">
        <v>836</v>
      </c>
      <c r="W964" s="77">
        <v>13376</v>
      </c>
      <c r="X964" s="77">
        <f t="shared" si="29"/>
        <v>14981.12</v>
      </c>
      <c r="Y964" s="26"/>
      <c r="Z964" s="28">
        <v>2015</v>
      </c>
      <c r="AA964" s="100"/>
    </row>
    <row r="965" spans="1:27" ht="38.25" outlineLevel="2">
      <c r="A965" s="19" t="s">
        <v>2943</v>
      </c>
      <c r="B965" s="20" t="s">
        <v>26</v>
      </c>
      <c r="C965" s="26" t="s">
        <v>1966</v>
      </c>
      <c r="D965" s="34" t="s">
        <v>1967</v>
      </c>
      <c r="E965" s="34" t="s">
        <v>1968</v>
      </c>
      <c r="F965" s="34" t="s">
        <v>1969</v>
      </c>
      <c r="G965" s="34" t="s">
        <v>1970</v>
      </c>
      <c r="H965" s="20" t="s">
        <v>1971</v>
      </c>
      <c r="I965" s="20" t="s">
        <v>1972</v>
      </c>
      <c r="J965" s="26" t="s">
        <v>2683</v>
      </c>
      <c r="K965" s="26">
        <v>0</v>
      </c>
      <c r="L965" s="19">
        <v>230000000</v>
      </c>
      <c r="M965" s="22" t="s">
        <v>27</v>
      </c>
      <c r="N965" s="26" t="s">
        <v>48</v>
      </c>
      <c r="O965" s="35" t="s">
        <v>256</v>
      </c>
      <c r="P965" s="36" t="s">
        <v>257</v>
      </c>
      <c r="Q965" s="37" t="s">
        <v>289</v>
      </c>
      <c r="R965" s="20" t="s">
        <v>259</v>
      </c>
      <c r="S965" s="28">
        <v>778</v>
      </c>
      <c r="T965" s="30" t="s">
        <v>1554</v>
      </c>
      <c r="U965" s="38">
        <v>3</v>
      </c>
      <c r="V965" s="39">
        <v>2678.57</v>
      </c>
      <c r="W965" s="77">
        <v>8035.7100000000009</v>
      </c>
      <c r="X965" s="77">
        <f t="shared" si="29"/>
        <v>8999.9952000000012</v>
      </c>
      <c r="Y965" s="26"/>
      <c r="Z965" s="28">
        <v>2015</v>
      </c>
      <c r="AA965" s="100"/>
    </row>
    <row r="966" spans="1:27" ht="38.25" outlineLevel="2">
      <c r="A966" s="19" t="s">
        <v>2944</v>
      </c>
      <c r="B966" s="20" t="s">
        <v>26</v>
      </c>
      <c r="C966" s="26" t="s">
        <v>1594</v>
      </c>
      <c r="D966" s="34" t="s">
        <v>1595</v>
      </c>
      <c r="E966" s="34" t="s">
        <v>1595</v>
      </c>
      <c r="F966" s="34" t="s">
        <v>1596</v>
      </c>
      <c r="G966" s="34" t="s">
        <v>1597</v>
      </c>
      <c r="H966" s="20" t="s">
        <v>1974</v>
      </c>
      <c r="I966" s="20" t="s">
        <v>1975</v>
      </c>
      <c r="J966" s="26" t="s">
        <v>2683</v>
      </c>
      <c r="K966" s="26">
        <v>0</v>
      </c>
      <c r="L966" s="19">
        <v>230000000</v>
      </c>
      <c r="M966" s="22" t="s">
        <v>27</v>
      </c>
      <c r="N966" s="26" t="s">
        <v>48</v>
      </c>
      <c r="O966" s="35" t="s">
        <v>256</v>
      </c>
      <c r="P966" s="36" t="s">
        <v>257</v>
      </c>
      <c r="Q966" s="37" t="s">
        <v>289</v>
      </c>
      <c r="R966" s="20" t="s">
        <v>259</v>
      </c>
      <c r="S966" s="28">
        <v>796</v>
      </c>
      <c r="T966" s="30" t="s">
        <v>260</v>
      </c>
      <c r="U966" s="38">
        <v>26</v>
      </c>
      <c r="V966" s="39">
        <v>1317</v>
      </c>
      <c r="W966" s="77">
        <v>34242</v>
      </c>
      <c r="X966" s="77">
        <f t="shared" si="29"/>
        <v>38351.040000000001</v>
      </c>
      <c r="Y966" s="26"/>
      <c r="Z966" s="28">
        <v>2015</v>
      </c>
      <c r="AA966" s="100"/>
    </row>
    <row r="967" spans="1:27" ht="38.25" outlineLevel="2">
      <c r="A967" s="19" t="s">
        <v>2945</v>
      </c>
      <c r="B967" s="20" t="s">
        <v>26</v>
      </c>
      <c r="C967" s="26" t="s">
        <v>1767</v>
      </c>
      <c r="D967" s="34" t="s">
        <v>1595</v>
      </c>
      <c r="E967" s="34" t="s">
        <v>1595</v>
      </c>
      <c r="F967" s="34" t="s">
        <v>1768</v>
      </c>
      <c r="G967" s="34" t="s">
        <v>1769</v>
      </c>
      <c r="H967" s="20" t="s">
        <v>1977</v>
      </c>
      <c r="I967" s="20" t="s">
        <v>1978</v>
      </c>
      <c r="J967" s="26" t="s">
        <v>2683</v>
      </c>
      <c r="K967" s="26">
        <v>0</v>
      </c>
      <c r="L967" s="19">
        <v>230000000</v>
      </c>
      <c r="M967" s="22" t="s">
        <v>27</v>
      </c>
      <c r="N967" s="26" t="s">
        <v>48</v>
      </c>
      <c r="O967" s="35" t="s">
        <v>256</v>
      </c>
      <c r="P967" s="36" t="s">
        <v>257</v>
      </c>
      <c r="Q967" s="37" t="s">
        <v>289</v>
      </c>
      <c r="R967" s="20" t="s">
        <v>259</v>
      </c>
      <c r="S967" s="28">
        <v>796</v>
      </c>
      <c r="T967" s="30" t="s">
        <v>260</v>
      </c>
      <c r="U967" s="38">
        <v>9</v>
      </c>
      <c r="V967" s="39">
        <v>708</v>
      </c>
      <c r="W967" s="77">
        <v>6372</v>
      </c>
      <c r="X967" s="77">
        <f t="shared" si="29"/>
        <v>7136.64</v>
      </c>
      <c r="Y967" s="26"/>
      <c r="Z967" s="28">
        <v>2015</v>
      </c>
      <c r="AA967" s="100"/>
    </row>
    <row r="968" spans="1:27" ht="38.25" outlineLevel="2">
      <c r="A968" s="19" t="s">
        <v>2946</v>
      </c>
      <c r="B968" s="20" t="s">
        <v>26</v>
      </c>
      <c r="C968" s="26" t="s">
        <v>1767</v>
      </c>
      <c r="D968" s="34" t="s">
        <v>1595</v>
      </c>
      <c r="E968" s="34" t="s">
        <v>1595</v>
      </c>
      <c r="F968" s="34" t="s">
        <v>1768</v>
      </c>
      <c r="G968" s="34" t="s">
        <v>1769</v>
      </c>
      <c r="H968" s="20" t="s">
        <v>1980</v>
      </c>
      <c r="I968" s="20" t="s">
        <v>1684</v>
      </c>
      <c r="J968" s="26" t="s">
        <v>2683</v>
      </c>
      <c r="K968" s="26">
        <v>0</v>
      </c>
      <c r="L968" s="19">
        <v>230000000</v>
      </c>
      <c r="M968" s="22" t="s">
        <v>27</v>
      </c>
      <c r="N968" s="26" t="s">
        <v>48</v>
      </c>
      <c r="O968" s="35" t="s">
        <v>256</v>
      </c>
      <c r="P968" s="36" t="s">
        <v>257</v>
      </c>
      <c r="Q968" s="37" t="s">
        <v>289</v>
      </c>
      <c r="R968" s="20" t="s">
        <v>259</v>
      </c>
      <c r="S968" s="28">
        <v>796</v>
      </c>
      <c r="T968" s="30" t="s">
        <v>260</v>
      </c>
      <c r="U968" s="38">
        <v>14</v>
      </c>
      <c r="V968" s="39">
        <v>1063</v>
      </c>
      <c r="W968" s="77">
        <v>14882</v>
      </c>
      <c r="X968" s="77">
        <f t="shared" si="29"/>
        <v>16667.84</v>
      </c>
      <c r="Y968" s="26"/>
      <c r="Z968" s="28">
        <v>2015</v>
      </c>
      <c r="AA968" s="100"/>
    </row>
    <row r="969" spans="1:27" ht="38.25" outlineLevel="2">
      <c r="A969" s="19" t="s">
        <v>2947</v>
      </c>
      <c r="B969" s="20" t="s">
        <v>26</v>
      </c>
      <c r="C969" s="26" t="s">
        <v>1726</v>
      </c>
      <c r="D969" s="34" t="s">
        <v>1727</v>
      </c>
      <c r="E969" s="34" t="s">
        <v>1727</v>
      </c>
      <c r="F969" s="34" t="s">
        <v>1728</v>
      </c>
      <c r="G969" s="34" t="s">
        <v>1729</v>
      </c>
      <c r="H969" s="20" t="s">
        <v>1982</v>
      </c>
      <c r="I969" s="20" t="s">
        <v>1982</v>
      </c>
      <c r="J969" s="26" t="s">
        <v>2683</v>
      </c>
      <c r="K969" s="26">
        <v>0</v>
      </c>
      <c r="L969" s="19">
        <v>230000000</v>
      </c>
      <c r="M969" s="22" t="s">
        <v>27</v>
      </c>
      <c r="N969" s="26" t="s">
        <v>48</v>
      </c>
      <c r="O969" s="35" t="s">
        <v>256</v>
      </c>
      <c r="P969" s="36" t="s">
        <v>257</v>
      </c>
      <c r="Q969" s="37" t="s">
        <v>289</v>
      </c>
      <c r="R969" s="20" t="s">
        <v>259</v>
      </c>
      <c r="S969" s="28">
        <v>796</v>
      </c>
      <c r="T969" s="30" t="s">
        <v>260</v>
      </c>
      <c r="U969" s="38">
        <v>25</v>
      </c>
      <c r="V969" s="39">
        <v>3107.14</v>
      </c>
      <c r="W969" s="77">
        <v>77678.5</v>
      </c>
      <c r="X969" s="77">
        <f t="shared" si="29"/>
        <v>86999.920000000013</v>
      </c>
      <c r="Y969" s="26"/>
      <c r="Z969" s="28">
        <v>2015</v>
      </c>
      <c r="AA969" s="100"/>
    </row>
    <row r="970" spans="1:27" ht="38.25" outlineLevel="2">
      <c r="A970" s="19" t="s">
        <v>2948</v>
      </c>
      <c r="B970" s="20" t="s">
        <v>26</v>
      </c>
      <c r="C970" s="26" t="s">
        <v>1984</v>
      </c>
      <c r="D970" s="34" t="s">
        <v>1477</v>
      </c>
      <c r="E970" s="34" t="s">
        <v>1478</v>
      </c>
      <c r="F970" s="34" t="s">
        <v>1985</v>
      </c>
      <c r="G970" s="34" t="s">
        <v>1986</v>
      </c>
      <c r="H970" s="20" t="s">
        <v>1987</v>
      </c>
      <c r="I970" s="20" t="s">
        <v>1988</v>
      </c>
      <c r="J970" s="26" t="s">
        <v>2683</v>
      </c>
      <c r="K970" s="26">
        <v>0</v>
      </c>
      <c r="L970" s="19">
        <v>230000000</v>
      </c>
      <c r="M970" s="22" t="s">
        <v>27</v>
      </c>
      <c r="N970" s="26" t="s">
        <v>48</v>
      </c>
      <c r="O970" s="35" t="s">
        <v>256</v>
      </c>
      <c r="P970" s="36" t="s">
        <v>257</v>
      </c>
      <c r="Q970" s="37" t="s">
        <v>289</v>
      </c>
      <c r="R970" s="20" t="s">
        <v>259</v>
      </c>
      <c r="S970" s="28">
        <v>796</v>
      </c>
      <c r="T970" s="30" t="s">
        <v>260</v>
      </c>
      <c r="U970" s="38">
        <v>23</v>
      </c>
      <c r="V970" s="39">
        <v>510</v>
      </c>
      <c r="W970" s="77">
        <v>11730</v>
      </c>
      <c r="X970" s="77">
        <f t="shared" si="29"/>
        <v>13137.6</v>
      </c>
      <c r="Y970" s="26"/>
      <c r="Z970" s="28">
        <v>2015</v>
      </c>
      <c r="AA970" s="100"/>
    </row>
    <row r="971" spans="1:27" ht="51" outlineLevel="2">
      <c r="A971" s="19" t="s">
        <v>2949</v>
      </c>
      <c r="B971" s="20" t="s">
        <v>26</v>
      </c>
      <c r="C971" s="26" t="s">
        <v>1990</v>
      </c>
      <c r="D971" s="34" t="s">
        <v>1991</v>
      </c>
      <c r="E971" s="34" t="s">
        <v>1991</v>
      </c>
      <c r="F971" s="34" t="s">
        <v>1992</v>
      </c>
      <c r="G971" s="34" t="s">
        <v>1993</v>
      </c>
      <c r="H971" s="20" t="s">
        <v>1994</v>
      </c>
      <c r="I971" s="20" t="s">
        <v>1995</v>
      </c>
      <c r="J971" s="26" t="s">
        <v>2683</v>
      </c>
      <c r="K971" s="26">
        <v>0</v>
      </c>
      <c r="L971" s="19">
        <v>230000000</v>
      </c>
      <c r="M971" s="22" t="s">
        <v>27</v>
      </c>
      <c r="N971" s="26" t="s">
        <v>48</v>
      </c>
      <c r="O971" s="35" t="s">
        <v>256</v>
      </c>
      <c r="P971" s="36" t="s">
        <v>257</v>
      </c>
      <c r="Q971" s="37" t="s">
        <v>289</v>
      </c>
      <c r="R971" s="20" t="s">
        <v>259</v>
      </c>
      <c r="S971" s="28">
        <v>796</v>
      </c>
      <c r="T971" s="30" t="s">
        <v>260</v>
      </c>
      <c r="U971" s="38">
        <v>3</v>
      </c>
      <c r="V971" s="39">
        <v>2400</v>
      </c>
      <c r="W971" s="77">
        <v>7200</v>
      </c>
      <c r="X971" s="77">
        <f t="shared" si="29"/>
        <v>8064.0000000000009</v>
      </c>
      <c r="Y971" s="26"/>
      <c r="Z971" s="28">
        <v>2015</v>
      </c>
      <c r="AA971" s="100"/>
    </row>
    <row r="972" spans="1:27" ht="38.25" outlineLevel="2">
      <c r="A972" s="19" t="s">
        <v>2950</v>
      </c>
      <c r="B972" s="20" t="s">
        <v>26</v>
      </c>
      <c r="C972" s="26" t="s">
        <v>1997</v>
      </c>
      <c r="D972" s="34" t="s">
        <v>1998</v>
      </c>
      <c r="E972" s="34" t="s">
        <v>1999</v>
      </c>
      <c r="F972" s="34" t="s">
        <v>2000</v>
      </c>
      <c r="G972" s="34" t="s">
        <v>2001</v>
      </c>
      <c r="H972" s="20" t="s">
        <v>2002</v>
      </c>
      <c r="I972" s="20" t="s">
        <v>2003</v>
      </c>
      <c r="J972" s="26" t="s">
        <v>2683</v>
      </c>
      <c r="K972" s="26">
        <v>0</v>
      </c>
      <c r="L972" s="19">
        <v>230000000</v>
      </c>
      <c r="M972" s="22" t="s">
        <v>27</v>
      </c>
      <c r="N972" s="26" t="s">
        <v>48</v>
      </c>
      <c r="O972" s="35" t="s">
        <v>256</v>
      </c>
      <c r="P972" s="36" t="s">
        <v>257</v>
      </c>
      <c r="Q972" s="37" t="s">
        <v>289</v>
      </c>
      <c r="R972" s="20" t="s">
        <v>259</v>
      </c>
      <c r="S972" s="28">
        <v>796</v>
      </c>
      <c r="T972" s="30" t="s">
        <v>260</v>
      </c>
      <c r="U972" s="38">
        <v>109</v>
      </c>
      <c r="V972" s="39">
        <v>800</v>
      </c>
      <c r="W972" s="77">
        <v>87200</v>
      </c>
      <c r="X972" s="77">
        <f t="shared" si="29"/>
        <v>97664.000000000015</v>
      </c>
      <c r="Y972" s="26"/>
      <c r="Z972" s="28">
        <v>2015</v>
      </c>
      <c r="AA972" s="100"/>
    </row>
    <row r="973" spans="1:27" ht="38.25" outlineLevel="2">
      <c r="A973" s="19" t="s">
        <v>2951</v>
      </c>
      <c r="B973" s="20" t="s">
        <v>26</v>
      </c>
      <c r="C973" s="26" t="s">
        <v>2005</v>
      </c>
      <c r="D973" s="34" t="s">
        <v>2006</v>
      </c>
      <c r="E973" s="34"/>
      <c r="F973" s="34" t="s">
        <v>2007</v>
      </c>
      <c r="G973" s="34"/>
      <c r="H973" s="20" t="s">
        <v>2008</v>
      </c>
      <c r="I973" s="20" t="s">
        <v>2009</v>
      </c>
      <c r="J973" s="26" t="s">
        <v>2683</v>
      </c>
      <c r="K973" s="26">
        <v>0</v>
      </c>
      <c r="L973" s="19">
        <v>230000000</v>
      </c>
      <c r="M973" s="22" t="s">
        <v>27</v>
      </c>
      <c r="N973" s="26" t="s">
        <v>48</v>
      </c>
      <c r="O973" s="35" t="s">
        <v>256</v>
      </c>
      <c r="P973" s="36" t="s">
        <v>257</v>
      </c>
      <c r="Q973" s="37" t="s">
        <v>289</v>
      </c>
      <c r="R973" s="20" t="s">
        <v>259</v>
      </c>
      <c r="S973" s="28">
        <v>796</v>
      </c>
      <c r="T973" s="30" t="s">
        <v>260</v>
      </c>
      <c r="U973" s="38">
        <v>2</v>
      </c>
      <c r="V973" s="39">
        <v>5357.14</v>
      </c>
      <c r="W973" s="77">
        <v>10714.28</v>
      </c>
      <c r="X973" s="77">
        <f t="shared" si="29"/>
        <v>11999.993600000002</v>
      </c>
      <c r="Y973" s="26"/>
      <c r="Z973" s="28">
        <v>2015</v>
      </c>
      <c r="AA973" s="100"/>
    </row>
    <row r="974" spans="1:27" ht="38.25" outlineLevel="2">
      <c r="A974" s="19" t="s">
        <v>2952</v>
      </c>
      <c r="B974" s="20" t="s">
        <v>26</v>
      </c>
      <c r="C974" s="26" t="s">
        <v>2011</v>
      </c>
      <c r="D974" s="34" t="s">
        <v>2012</v>
      </c>
      <c r="E974" s="34" t="s">
        <v>2013</v>
      </c>
      <c r="F974" s="34" t="s">
        <v>2014</v>
      </c>
      <c r="G974" s="34" t="s">
        <v>2015</v>
      </c>
      <c r="H974" s="20" t="s">
        <v>2016</v>
      </c>
      <c r="I974" s="20" t="s">
        <v>2016</v>
      </c>
      <c r="J974" s="26" t="s">
        <v>2683</v>
      </c>
      <c r="K974" s="26">
        <v>0</v>
      </c>
      <c r="L974" s="19">
        <v>230000000</v>
      </c>
      <c r="M974" s="22" t="s">
        <v>27</v>
      </c>
      <c r="N974" s="26" t="s">
        <v>48</v>
      </c>
      <c r="O974" s="35" t="s">
        <v>256</v>
      </c>
      <c r="P974" s="36" t="s">
        <v>257</v>
      </c>
      <c r="Q974" s="37" t="s">
        <v>289</v>
      </c>
      <c r="R974" s="20" t="s">
        <v>259</v>
      </c>
      <c r="S974" s="28">
        <v>796</v>
      </c>
      <c r="T974" s="30" t="s">
        <v>260</v>
      </c>
      <c r="U974" s="38">
        <v>20</v>
      </c>
      <c r="V974" s="39">
        <v>1701</v>
      </c>
      <c r="W974" s="77">
        <v>34020</v>
      </c>
      <c r="X974" s="77">
        <f t="shared" si="29"/>
        <v>38102.400000000001</v>
      </c>
      <c r="Y974" s="26"/>
      <c r="Z974" s="28">
        <v>2015</v>
      </c>
      <c r="AA974" s="100"/>
    </row>
    <row r="975" spans="1:27" ht="38.25" outlineLevel="2">
      <c r="A975" s="19" t="s">
        <v>2953</v>
      </c>
      <c r="B975" s="20" t="s">
        <v>26</v>
      </c>
      <c r="C975" s="26" t="s">
        <v>2018</v>
      </c>
      <c r="D975" s="34" t="s">
        <v>2019</v>
      </c>
      <c r="E975" s="34" t="s">
        <v>2019</v>
      </c>
      <c r="F975" s="34" t="s">
        <v>2020</v>
      </c>
      <c r="G975" s="34" t="s">
        <v>2021</v>
      </c>
      <c r="H975" s="20" t="s">
        <v>2022</v>
      </c>
      <c r="I975" s="20" t="s">
        <v>2023</v>
      </c>
      <c r="J975" s="26" t="s">
        <v>2683</v>
      </c>
      <c r="K975" s="26">
        <v>0</v>
      </c>
      <c r="L975" s="19">
        <v>230000000</v>
      </c>
      <c r="M975" s="22" t="s">
        <v>27</v>
      </c>
      <c r="N975" s="26" t="s">
        <v>48</v>
      </c>
      <c r="O975" s="35" t="s">
        <v>256</v>
      </c>
      <c r="P975" s="36" t="s">
        <v>257</v>
      </c>
      <c r="Q975" s="37" t="s">
        <v>289</v>
      </c>
      <c r="R975" s="20" t="s">
        <v>259</v>
      </c>
      <c r="S975" s="28" t="s">
        <v>760</v>
      </c>
      <c r="T975" s="30" t="s">
        <v>761</v>
      </c>
      <c r="U975" s="38">
        <v>205</v>
      </c>
      <c r="V975" s="39">
        <v>101</v>
      </c>
      <c r="W975" s="77">
        <v>20705</v>
      </c>
      <c r="X975" s="77">
        <f t="shared" si="29"/>
        <v>23189.600000000002</v>
      </c>
      <c r="Y975" s="26"/>
      <c r="Z975" s="28">
        <v>2015</v>
      </c>
      <c r="AA975" s="100"/>
    </row>
    <row r="976" spans="1:27" ht="38.25" outlineLevel="2">
      <c r="A976" s="19" t="s">
        <v>2954</v>
      </c>
      <c r="B976" s="20" t="s">
        <v>26</v>
      </c>
      <c r="C976" s="26" t="s">
        <v>2018</v>
      </c>
      <c r="D976" s="34" t="s">
        <v>2019</v>
      </c>
      <c r="E976" s="34" t="s">
        <v>2019</v>
      </c>
      <c r="F976" s="34" t="s">
        <v>2020</v>
      </c>
      <c r="G976" s="34" t="s">
        <v>2021</v>
      </c>
      <c r="H976" s="20" t="s">
        <v>2025</v>
      </c>
      <c r="I976" s="20" t="s">
        <v>2026</v>
      </c>
      <c r="J976" s="26" t="s">
        <v>2683</v>
      </c>
      <c r="K976" s="26">
        <v>0</v>
      </c>
      <c r="L976" s="19">
        <v>230000000</v>
      </c>
      <c r="M976" s="22" t="s">
        <v>27</v>
      </c>
      <c r="N976" s="26" t="s">
        <v>48</v>
      </c>
      <c r="O976" s="35" t="s">
        <v>256</v>
      </c>
      <c r="P976" s="36" t="s">
        <v>257</v>
      </c>
      <c r="Q976" s="37" t="s">
        <v>289</v>
      </c>
      <c r="R976" s="20" t="s">
        <v>259</v>
      </c>
      <c r="S976" s="28" t="s">
        <v>760</v>
      </c>
      <c r="T976" s="30" t="s">
        <v>761</v>
      </c>
      <c r="U976" s="38">
        <v>170</v>
      </c>
      <c r="V976" s="39">
        <v>468</v>
      </c>
      <c r="W976" s="77">
        <v>79560</v>
      </c>
      <c r="X976" s="77">
        <f t="shared" si="29"/>
        <v>89107.200000000012</v>
      </c>
      <c r="Y976" s="26"/>
      <c r="Z976" s="28">
        <v>2015</v>
      </c>
      <c r="AA976" s="100"/>
    </row>
    <row r="977" spans="1:27" ht="38.25" outlineLevel="2">
      <c r="A977" s="19" t="s">
        <v>2955</v>
      </c>
      <c r="B977" s="20" t="s">
        <v>26</v>
      </c>
      <c r="C977" s="26" t="s">
        <v>1461</v>
      </c>
      <c r="D977" s="34" t="s">
        <v>1462</v>
      </c>
      <c r="E977" s="34" t="s">
        <v>1463</v>
      </c>
      <c r="F977" s="34" t="s">
        <v>1464</v>
      </c>
      <c r="G977" s="34" t="s">
        <v>1465</v>
      </c>
      <c r="H977" s="20" t="s">
        <v>2028</v>
      </c>
      <c r="I977" s="20" t="s">
        <v>2028</v>
      </c>
      <c r="J977" s="26" t="s">
        <v>2683</v>
      </c>
      <c r="K977" s="26">
        <v>0</v>
      </c>
      <c r="L977" s="19">
        <v>230000000</v>
      </c>
      <c r="M977" s="22" t="s">
        <v>27</v>
      </c>
      <c r="N977" s="26" t="s">
        <v>48</v>
      </c>
      <c r="O977" s="35" t="s">
        <v>256</v>
      </c>
      <c r="P977" s="36" t="s">
        <v>257</v>
      </c>
      <c r="Q977" s="37" t="s">
        <v>289</v>
      </c>
      <c r="R977" s="20" t="s">
        <v>259</v>
      </c>
      <c r="S977" s="28">
        <v>796</v>
      </c>
      <c r="T977" s="30" t="s">
        <v>260</v>
      </c>
      <c r="U977" s="38">
        <v>2</v>
      </c>
      <c r="V977" s="39">
        <v>79200</v>
      </c>
      <c r="W977" s="77">
        <v>158400</v>
      </c>
      <c r="X977" s="77">
        <f t="shared" si="29"/>
        <v>177408.00000000003</v>
      </c>
      <c r="Y977" s="26"/>
      <c r="Z977" s="28">
        <v>2015</v>
      </c>
      <c r="AA977" s="100"/>
    </row>
    <row r="978" spans="1:27" ht="38.25" outlineLevel="2">
      <c r="A978" s="19" t="s">
        <v>2956</v>
      </c>
      <c r="B978" s="20" t="s">
        <v>26</v>
      </c>
      <c r="C978" s="26" t="s">
        <v>2030</v>
      </c>
      <c r="D978" s="34" t="s">
        <v>1317</v>
      </c>
      <c r="E978" s="34" t="s">
        <v>1317</v>
      </c>
      <c r="F978" s="34" t="s">
        <v>1510</v>
      </c>
      <c r="G978" s="34" t="s">
        <v>2031</v>
      </c>
      <c r="H978" s="20" t="s">
        <v>2032</v>
      </c>
      <c r="I978" s="20" t="s">
        <v>2033</v>
      </c>
      <c r="J978" s="26" t="s">
        <v>2683</v>
      </c>
      <c r="K978" s="26">
        <v>0</v>
      </c>
      <c r="L978" s="19">
        <v>230000000</v>
      </c>
      <c r="M978" s="22" t="s">
        <v>27</v>
      </c>
      <c r="N978" s="26" t="s">
        <v>48</v>
      </c>
      <c r="O978" s="35" t="s">
        <v>256</v>
      </c>
      <c r="P978" s="36" t="s">
        <v>257</v>
      </c>
      <c r="Q978" s="37" t="s">
        <v>289</v>
      </c>
      <c r="R978" s="20" t="s">
        <v>259</v>
      </c>
      <c r="S978" s="28">
        <v>796</v>
      </c>
      <c r="T978" s="30" t="s">
        <v>260</v>
      </c>
      <c r="U978" s="38">
        <v>4</v>
      </c>
      <c r="V978" s="39">
        <v>28244.639999999999</v>
      </c>
      <c r="W978" s="77">
        <v>112978.56</v>
      </c>
      <c r="X978" s="77">
        <f t="shared" si="29"/>
        <v>126535.9872</v>
      </c>
      <c r="Y978" s="26"/>
      <c r="Z978" s="28">
        <v>2015</v>
      </c>
      <c r="AA978" s="100"/>
    </row>
    <row r="979" spans="1:27" ht="38.25" outlineLevel="2">
      <c r="A979" s="19" t="s">
        <v>2957</v>
      </c>
      <c r="B979" s="20" t="s">
        <v>26</v>
      </c>
      <c r="C979" s="26" t="s">
        <v>2035</v>
      </c>
      <c r="D979" s="34" t="s">
        <v>2036</v>
      </c>
      <c r="E979" s="34"/>
      <c r="F979" s="34" t="s">
        <v>2037</v>
      </c>
      <c r="G979" s="34"/>
      <c r="H979" s="20" t="s">
        <v>2038</v>
      </c>
      <c r="I979" s="20" t="s">
        <v>2039</v>
      </c>
      <c r="J979" s="26" t="s">
        <v>2683</v>
      </c>
      <c r="K979" s="26">
        <v>0</v>
      </c>
      <c r="L979" s="19">
        <v>230000000</v>
      </c>
      <c r="M979" s="22" t="s">
        <v>27</v>
      </c>
      <c r="N979" s="26" t="s">
        <v>48</v>
      </c>
      <c r="O979" s="35" t="s">
        <v>256</v>
      </c>
      <c r="P979" s="36" t="s">
        <v>257</v>
      </c>
      <c r="Q979" s="37" t="s">
        <v>289</v>
      </c>
      <c r="R979" s="20" t="s">
        <v>259</v>
      </c>
      <c r="S979" s="28">
        <v>796</v>
      </c>
      <c r="T979" s="30" t="s">
        <v>260</v>
      </c>
      <c r="U979" s="38">
        <v>6</v>
      </c>
      <c r="V979" s="39">
        <v>7845.53</v>
      </c>
      <c r="W979" s="77">
        <v>47073.18</v>
      </c>
      <c r="X979" s="77">
        <f t="shared" si="29"/>
        <v>52721.961600000002</v>
      </c>
      <c r="Y979" s="26"/>
      <c r="Z979" s="28">
        <v>2015</v>
      </c>
      <c r="AA979" s="100"/>
    </row>
    <row r="980" spans="1:27" ht="38.25" outlineLevel="2">
      <c r="A980" s="19" t="s">
        <v>2958</v>
      </c>
      <c r="B980" s="20" t="s">
        <v>26</v>
      </c>
      <c r="C980" s="26" t="s">
        <v>2041</v>
      </c>
      <c r="D980" s="34" t="s">
        <v>1548</v>
      </c>
      <c r="E980" s="34" t="s">
        <v>1549</v>
      </c>
      <c r="F980" s="34" t="s">
        <v>2042</v>
      </c>
      <c r="G980" s="34" t="s">
        <v>2043</v>
      </c>
      <c r="H980" s="20" t="s">
        <v>2044</v>
      </c>
      <c r="I980" s="20" t="s">
        <v>2045</v>
      </c>
      <c r="J980" s="26" t="s">
        <v>2683</v>
      </c>
      <c r="K980" s="26">
        <v>0</v>
      </c>
      <c r="L980" s="19">
        <v>230000000</v>
      </c>
      <c r="M980" s="22" t="s">
        <v>27</v>
      </c>
      <c r="N980" s="26" t="s">
        <v>48</v>
      </c>
      <c r="O980" s="35" t="s">
        <v>256</v>
      </c>
      <c r="P980" s="36" t="s">
        <v>257</v>
      </c>
      <c r="Q980" s="37" t="s">
        <v>289</v>
      </c>
      <c r="R980" s="20" t="s">
        <v>259</v>
      </c>
      <c r="S980" s="28">
        <v>778</v>
      </c>
      <c r="T980" s="30" t="s">
        <v>2046</v>
      </c>
      <c r="U980" s="38">
        <v>32</v>
      </c>
      <c r="V980" s="39">
        <v>708</v>
      </c>
      <c r="W980" s="77">
        <v>22656</v>
      </c>
      <c r="X980" s="77">
        <f t="shared" si="29"/>
        <v>25374.720000000001</v>
      </c>
      <c r="Y980" s="26"/>
      <c r="Z980" s="28">
        <v>2015</v>
      </c>
      <c r="AA980" s="100"/>
    </row>
    <row r="981" spans="1:27" ht="38.25" outlineLevel="2">
      <c r="A981" s="19" t="s">
        <v>2959</v>
      </c>
      <c r="B981" s="20" t="s">
        <v>26</v>
      </c>
      <c r="C981" s="26" t="s">
        <v>2048</v>
      </c>
      <c r="D981" s="34" t="s">
        <v>1548</v>
      </c>
      <c r="E981" s="34" t="s">
        <v>1549</v>
      </c>
      <c r="F981" s="34" t="s">
        <v>2049</v>
      </c>
      <c r="G981" s="34" t="s">
        <v>2050</v>
      </c>
      <c r="H981" s="20" t="s">
        <v>2051</v>
      </c>
      <c r="I981" s="20" t="s">
        <v>2052</v>
      </c>
      <c r="J981" s="26" t="s">
        <v>2683</v>
      </c>
      <c r="K981" s="26">
        <v>0</v>
      </c>
      <c r="L981" s="19">
        <v>230000000</v>
      </c>
      <c r="M981" s="22" t="s">
        <v>27</v>
      </c>
      <c r="N981" s="26" t="s">
        <v>48</v>
      </c>
      <c r="O981" s="35" t="s">
        <v>256</v>
      </c>
      <c r="P981" s="36" t="s">
        <v>257</v>
      </c>
      <c r="Q981" s="37" t="s">
        <v>289</v>
      </c>
      <c r="R981" s="20" t="s">
        <v>259</v>
      </c>
      <c r="S981" s="28">
        <v>778</v>
      </c>
      <c r="T981" s="30" t="s">
        <v>2046</v>
      </c>
      <c r="U981" s="38">
        <v>9</v>
      </c>
      <c r="V981" s="39">
        <v>923</v>
      </c>
      <c r="W981" s="77">
        <v>8307</v>
      </c>
      <c r="X981" s="77">
        <f t="shared" si="29"/>
        <v>9303.84</v>
      </c>
      <c r="Y981" s="26"/>
      <c r="Z981" s="28">
        <v>2015</v>
      </c>
      <c r="AA981" s="100"/>
    </row>
    <row r="982" spans="1:27" ht="38.25" outlineLevel="2">
      <c r="A982" s="19" t="s">
        <v>2960</v>
      </c>
      <c r="B982" s="20" t="s">
        <v>26</v>
      </c>
      <c r="C982" s="26" t="s">
        <v>2054</v>
      </c>
      <c r="D982" s="34" t="s">
        <v>2055</v>
      </c>
      <c r="E982" s="34" t="s">
        <v>2056</v>
      </c>
      <c r="F982" s="34" t="s">
        <v>2057</v>
      </c>
      <c r="G982" s="34" t="s">
        <v>2058</v>
      </c>
      <c r="H982" s="20" t="s">
        <v>2059</v>
      </c>
      <c r="I982" s="20" t="s">
        <v>2060</v>
      </c>
      <c r="J982" s="26" t="s">
        <v>2683</v>
      </c>
      <c r="K982" s="26">
        <v>0</v>
      </c>
      <c r="L982" s="19">
        <v>230000000</v>
      </c>
      <c r="M982" s="22" t="s">
        <v>27</v>
      </c>
      <c r="N982" s="26" t="s">
        <v>48</v>
      </c>
      <c r="O982" s="35" t="s">
        <v>256</v>
      </c>
      <c r="P982" s="36" t="s">
        <v>257</v>
      </c>
      <c r="Q982" s="37" t="s">
        <v>289</v>
      </c>
      <c r="R982" s="20" t="s">
        <v>259</v>
      </c>
      <c r="S982" s="28">
        <v>112</v>
      </c>
      <c r="T982" s="30" t="s">
        <v>601</v>
      </c>
      <c r="U982" s="38">
        <v>240</v>
      </c>
      <c r="V982" s="39">
        <v>560</v>
      </c>
      <c r="W982" s="77">
        <v>134400</v>
      </c>
      <c r="X982" s="77">
        <f t="shared" si="29"/>
        <v>150528</v>
      </c>
      <c r="Y982" s="26"/>
      <c r="Z982" s="28">
        <v>2015</v>
      </c>
      <c r="AA982" s="100"/>
    </row>
    <row r="983" spans="1:27" ht="38.25" outlineLevel="2">
      <c r="A983" s="19" t="s">
        <v>2961</v>
      </c>
      <c r="B983" s="20" t="s">
        <v>26</v>
      </c>
      <c r="C983" s="26" t="s">
        <v>2062</v>
      </c>
      <c r="D983" s="34" t="s">
        <v>2063</v>
      </c>
      <c r="E983" s="34" t="s">
        <v>2064</v>
      </c>
      <c r="F983" s="34" t="s">
        <v>2065</v>
      </c>
      <c r="G983" s="34" t="s">
        <v>2066</v>
      </c>
      <c r="H983" s="20" t="s">
        <v>2067</v>
      </c>
      <c r="I983" s="20" t="s">
        <v>2068</v>
      </c>
      <c r="J983" s="26" t="s">
        <v>2683</v>
      </c>
      <c r="K983" s="26">
        <v>0</v>
      </c>
      <c r="L983" s="19">
        <v>230000000</v>
      </c>
      <c r="M983" s="22" t="s">
        <v>27</v>
      </c>
      <c r="N983" s="26" t="s">
        <v>48</v>
      </c>
      <c r="O983" s="35" t="s">
        <v>256</v>
      </c>
      <c r="P983" s="36" t="s">
        <v>257</v>
      </c>
      <c r="Q983" s="37" t="s">
        <v>289</v>
      </c>
      <c r="R983" s="20" t="s">
        <v>259</v>
      </c>
      <c r="S983" s="28">
        <v>796</v>
      </c>
      <c r="T983" s="30" t="s">
        <v>260</v>
      </c>
      <c r="U983" s="38">
        <v>13</v>
      </c>
      <c r="V983" s="39">
        <v>722</v>
      </c>
      <c r="W983" s="77">
        <v>9386</v>
      </c>
      <c r="X983" s="77">
        <f t="shared" si="29"/>
        <v>10512.320000000002</v>
      </c>
      <c r="Y983" s="26"/>
      <c r="Z983" s="28">
        <v>2015</v>
      </c>
      <c r="AA983" s="100"/>
    </row>
    <row r="984" spans="1:27" ht="38.25" outlineLevel="2">
      <c r="A984" s="19" t="s">
        <v>2962</v>
      </c>
      <c r="B984" s="20" t="s">
        <v>26</v>
      </c>
      <c r="C984" s="26" t="s">
        <v>2070</v>
      </c>
      <c r="D984" s="34" t="s">
        <v>2071</v>
      </c>
      <c r="E984" s="34" t="s">
        <v>2071</v>
      </c>
      <c r="F984" s="34" t="s">
        <v>993</v>
      </c>
      <c r="G984" s="34" t="s">
        <v>2072</v>
      </c>
      <c r="H984" s="20" t="s">
        <v>2073</v>
      </c>
      <c r="I984" s="20" t="s">
        <v>2074</v>
      </c>
      <c r="J984" s="26" t="s">
        <v>2683</v>
      </c>
      <c r="K984" s="26">
        <v>0</v>
      </c>
      <c r="L984" s="19">
        <v>230000000</v>
      </c>
      <c r="M984" s="22" t="s">
        <v>27</v>
      </c>
      <c r="N984" s="26" t="s">
        <v>48</v>
      </c>
      <c r="O984" s="35" t="s">
        <v>256</v>
      </c>
      <c r="P984" s="36" t="s">
        <v>257</v>
      </c>
      <c r="Q984" s="37" t="s">
        <v>289</v>
      </c>
      <c r="R984" s="20" t="s">
        <v>259</v>
      </c>
      <c r="S984" s="28">
        <v>796</v>
      </c>
      <c r="T984" s="30" t="s">
        <v>260</v>
      </c>
      <c r="U984" s="38">
        <v>10</v>
      </c>
      <c r="V984" s="39">
        <v>13392.85</v>
      </c>
      <c r="W984" s="77">
        <v>133928.5</v>
      </c>
      <c r="X984" s="77">
        <f t="shared" si="29"/>
        <v>149999.92000000001</v>
      </c>
      <c r="Y984" s="26"/>
      <c r="Z984" s="28">
        <v>2015</v>
      </c>
      <c r="AA984" s="100"/>
    </row>
    <row r="985" spans="1:27" ht="38.25" outlineLevel="2">
      <c r="A985" s="19" t="s">
        <v>2963</v>
      </c>
      <c r="B985" s="20" t="s">
        <v>26</v>
      </c>
      <c r="C985" s="26" t="s">
        <v>2076</v>
      </c>
      <c r="D985" s="34" t="s">
        <v>2077</v>
      </c>
      <c r="E985" s="34" t="s">
        <v>2078</v>
      </c>
      <c r="F985" s="34" t="s">
        <v>2079</v>
      </c>
      <c r="G985" s="34" t="s">
        <v>2080</v>
      </c>
      <c r="H985" s="20" t="s">
        <v>2081</v>
      </c>
      <c r="I985" s="20" t="s">
        <v>2082</v>
      </c>
      <c r="J985" s="26" t="s">
        <v>2683</v>
      </c>
      <c r="K985" s="26">
        <v>0</v>
      </c>
      <c r="L985" s="19">
        <v>230000000</v>
      </c>
      <c r="M985" s="22" t="s">
        <v>27</v>
      </c>
      <c r="N985" s="26" t="s">
        <v>48</v>
      </c>
      <c r="O985" s="35" t="s">
        <v>256</v>
      </c>
      <c r="P985" s="36" t="s">
        <v>257</v>
      </c>
      <c r="Q985" s="37" t="s">
        <v>289</v>
      </c>
      <c r="R985" s="20" t="s">
        <v>259</v>
      </c>
      <c r="S985" s="28">
        <v>796</v>
      </c>
      <c r="T985" s="30" t="s">
        <v>260</v>
      </c>
      <c r="U985" s="38">
        <v>5</v>
      </c>
      <c r="V985" s="39">
        <v>21031.25</v>
      </c>
      <c r="W985" s="77">
        <v>105156.25</v>
      </c>
      <c r="X985" s="77">
        <f t="shared" si="29"/>
        <v>117775.00000000001</v>
      </c>
      <c r="Y985" s="26"/>
      <c r="Z985" s="28">
        <v>2015</v>
      </c>
      <c r="AA985" s="100"/>
    </row>
    <row r="986" spans="1:27" ht="38.25" outlineLevel="2">
      <c r="A986" s="19" t="s">
        <v>2964</v>
      </c>
      <c r="B986" s="20" t="s">
        <v>26</v>
      </c>
      <c r="C986" s="26" t="s">
        <v>2084</v>
      </c>
      <c r="D986" s="34" t="s">
        <v>2085</v>
      </c>
      <c r="E986" s="34" t="s">
        <v>2086</v>
      </c>
      <c r="F986" s="34" t="s">
        <v>2087</v>
      </c>
      <c r="G986" s="34" t="s">
        <v>2088</v>
      </c>
      <c r="H986" s="20" t="s">
        <v>2089</v>
      </c>
      <c r="I986" s="20" t="s">
        <v>2090</v>
      </c>
      <c r="J986" s="26" t="s">
        <v>2683</v>
      </c>
      <c r="K986" s="26">
        <v>0</v>
      </c>
      <c r="L986" s="19">
        <v>230000000</v>
      </c>
      <c r="M986" s="22" t="s">
        <v>27</v>
      </c>
      <c r="N986" s="26" t="s">
        <v>48</v>
      </c>
      <c r="O986" s="35" t="s">
        <v>256</v>
      </c>
      <c r="P986" s="36" t="s">
        <v>257</v>
      </c>
      <c r="Q986" s="37" t="s">
        <v>289</v>
      </c>
      <c r="R986" s="20" t="s">
        <v>259</v>
      </c>
      <c r="S986" s="28">
        <v>796</v>
      </c>
      <c r="T986" s="30" t="s">
        <v>260</v>
      </c>
      <c r="U986" s="38">
        <v>20</v>
      </c>
      <c r="V986" s="39">
        <v>89.28</v>
      </c>
      <c r="W986" s="77">
        <v>1785.6</v>
      </c>
      <c r="X986" s="77">
        <f t="shared" si="29"/>
        <v>1999.8720000000001</v>
      </c>
      <c r="Y986" s="26"/>
      <c r="Z986" s="28">
        <v>2015</v>
      </c>
      <c r="AA986" s="100"/>
    </row>
    <row r="987" spans="1:27" ht="38.25" outlineLevel="2">
      <c r="A987" s="19" t="s">
        <v>2965</v>
      </c>
      <c r="B987" s="20" t="s">
        <v>26</v>
      </c>
      <c r="C987" s="26" t="s">
        <v>2084</v>
      </c>
      <c r="D987" s="34" t="s">
        <v>2085</v>
      </c>
      <c r="E987" s="34" t="s">
        <v>2086</v>
      </c>
      <c r="F987" s="34" t="s">
        <v>2087</v>
      </c>
      <c r="G987" s="34" t="s">
        <v>2088</v>
      </c>
      <c r="H987" s="20" t="s">
        <v>2092</v>
      </c>
      <c r="I987" s="20" t="s">
        <v>2090</v>
      </c>
      <c r="J987" s="26" t="s">
        <v>2683</v>
      </c>
      <c r="K987" s="26">
        <v>0</v>
      </c>
      <c r="L987" s="19">
        <v>230000000</v>
      </c>
      <c r="M987" s="22" t="s">
        <v>27</v>
      </c>
      <c r="N987" s="26" t="s">
        <v>48</v>
      </c>
      <c r="O987" s="35" t="s">
        <v>256</v>
      </c>
      <c r="P987" s="36" t="s">
        <v>257</v>
      </c>
      <c r="Q987" s="37" t="s">
        <v>289</v>
      </c>
      <c r="R987" s="20" t="s">
        <v>259</v>
      </c>
      <c r="S987" s="28">
        <v>796</v>
      </c>
      <c r="T987" s="30" t="s">
        <v>260</v>
      </c>
      <c r="U987" s="38">
        <v>1</v>
      </c>
      <c r="V987" s="39">
        <v>91.6</v>
      </c>
      <c r="W987" s="77">
        <v>91.6</v>
      </c>
      <c r="X987" s="77">
        <f t="shared" si="29"/>
        <v>102.592</v>
      </c>
      <c r="Y987" s="26"/>
      <c r="Z987" s="28">
        <v>2015</v>
      </c>
      <c r="AA987" s="100"/>
    </row>
    <row r="988" spans="1:27" ht="38.25" outlineLevel="2">
      <c r="A988" s="19" t="s">
        <v>2966</v>
      </c>
      <c r="B988" s="20" t="s">
        <v>26</v>
      </c>
      <c r="C988" s="26" t="s">
        <v>2094</v>
      </c>
      <c r="D988" s="34" t="s">
        <v>2095</v>
      </c>
      <c r="E988" s="34"/>
      <c r="F988" s="34" t="s">
        <v>2096</v>
      </c>
      <c r="G988" s="34"/>
      <c r="H988" s="20" t="s">
        <v>2097</v>
      </c>
      <c r="I988" s="20" t="s">
        <v>2098</v>
      </c>
      <c r="J988" s="26" t="s">
        <v>2683</v>
      </c>
      <c r="K988" s="26">
        <v>0</v>
      </c>
      <c r="L988" s="19">
        <v>230000000</v>
      </c>
      <c r="M988" s="22" t="s">
        <v>27</v>
      </c>
      <c r="N988" s="26" t="s">
        <v>48</v>
      </c>
      <c r="O988" s="35" t="s">
        <v>256</v>
      </c>
      <c r="P988" s="36" t="s">
        <v>257</v>
      </c>
      <c r="Q988" s="37" t="s">
        <v>289</v>
      </c>
      <c r="R988" s="20" t="s">
        <v>259</v>
      </c>
      <c r="S988" s="28">
        <v>796</v>
      </c>
      <c r="T988" s="30" t="s">
        <v>260</v>
      </c>
      <c r="U988" s="38">
        <v>24</v>
      </c>
      <c r="V988" s="39">
        <v>56</v>
      </c>
      <c r="W988" s="77">
        <v>1344</v>
      </c>
      <c r="X988" s="77">
        <f t="shared" si="29"/>
        <v>1505.2800000000002</v>
      </c>
      <c r="Y988" s="26"/>
      <c r="Z988" s="28">
        <v>2015</v>
      </c>
      <c r="AA988" s="100"/>
    </row>
    <row r="989" spans="1:27" ht="51" outlineLevel="2">
      <c r="A989" s="19" t="s">
        <v>2967</v>
      </c>
      <c r="B989" s="20" t="s">
        <v>26</v>
      </c>
      <c r="C989" s="26" t="s">
        <v>2100</v>
      </c>
      <c r="D989" s="34" t="s">
        <v>2101</v>
      </c>
      <c r="E989" s="34" t="s">
        <v>2102</v>
      </c>
      <c r="F989" s="34" t="s">
        <v>2103</v>
      </c>
      <c r="G989" s="34" t="s">
        <v>2104</v>
      </c>
      <c r="H989" s="20" t="s">
        <v>2105</v>
      </c>
      <c r="I989" s="20" t="s">
        <v>2106</v>
      </c>
      <c r="J989" s="26" t="s">
        <v>2683</v>
      </c>
      <c r="K989" s="26">
        <v>0</v>
      </c>
      <c r="L989" s="19">
        <v>230000000</v>
      </c>
      <c r="M989" s="22" t="s">
        <v>27</v>
      </c>
      <c r="N989" s="26" t="s">
        <v>48</v>
      </c>
      <c r="O989" s="35" t="s">
        <v>256</v>
      </c>
      <c r="P989" s="36" t="s">
        <v>257</v>
      </c>
      <c r="Q989" s="37" t="s">
        <v>289</v>
      </c>
      <c r="R989" s="20" t="s">
        <v>259</v>
      </c>
      <c r="S989" s="28">
        <v>112</v>
      </c>
      <c r="T989" s="30" t="s">
        <v>601</v>
      </c>
      <c r="U989" s="38">
        <v>70</v>
      </c>
      <c r="V989" s="39">
        <v>534</v>
      </c>
      <c r="W989" s="77">
        <v>37380</v>
      </c>
      <c r="X989" s="77">
        <f t="shared" si="29"/>
        <v>41865.600000000006</v>
      </c>
      <c r="Y989" s="26"/>
      <c r="Z989" s="28">
        <v>2015</v>
      </c>
      <c r="AA989" s="100"/>
    </row>
    <row r="990" spans="1:27" ht="38.25" outlineLevel="2">
      <c r="A990" s="19" t="s">
        <v>2968</v>
      </c>
      <c r="B990" s="20" t="s">
        <v>26</v>
      </c>
      <c r="C990" s="26" t="s">
        <v>2108</v>
      </c>
      <c r="D990" s="34" t="s">
        <v>2109</v>
      </c>
      <c r="E990" s="34" t="s">
        <v>2110</v>
      </c>
      <c r="F990" s="34" t="s">
        <v>2111</v>
      </c>
      <c r="G990" s="34" t="s">
        <v>2112</v>
      </c>
      <c r="H990" s="20" t="s">
        <v>2113</v>
      </c>
      <c r="I990" s="20" t="s">
        <v>2114</v>
      </c>
      <c r="J990" s="26" t="s">
        <v>2683</v>
      </c>
      <c r="K990" s="26">
        <v>0</v>
      </c>
      <c r="L990" s="19">
        <v>230000000</v>
      </c>
      <c r="M990" s="22" t="s">
        <v>27</v>
      </c>
      <c r="N990" s="26" t="s">
        <v>48</v>
      </c>
      <c r="O990" s="35" t="s">
        <v>256</v>
      </c>
      <c r="P990" s="36" t="s">
        <v>257</v>
      </c>
      <c r="Q990" s="37" t="s">
        <v>289</v>
      </c>
      <c r="R990" s="20" t="s">
        <v>259</v>
      </c>
      <c r="S990" s="28">
        <v>778</v>
      </c>
      <c r="T990" s="30" t="s">
        <v>2046</v>
      </c>
      <c r="U990" s="38">
        <v>16</v>
      </c>
      <c r="V990" s="39">
        <v>2187.2800000000002</v>
      </c>
      <c r="W990" s="77">
        <v>34996.480000000003</v>
      </c>
      <c r="X990" s="77">
        <f t="shared" si="29"/>
        <v>39196.057600000007</v>
      </c>
      <c r="Y990" s="26"/>
      <c r="Z990" s="28">
        <v>2015</v>
      </c>
      <c r="AA990" s="100"/>
    </row>
    <row r="991" spans="1:27" ht="38.25" outlineLevel="2">
      <c r="A991" s="19" t="s">
        <v>2969</v>
      </c>
      <c r="B991" s="20" t="s">
        <v>26</v>
      </c>
      <c r="C991" s="26" t="s">
        <v>2116</v>
      </c>
      <c r="D991" s="34" t="s">
        <v>2117</v>
      </c>
      <c r="E991" s="34" t="s">
        <v>2117</v>
      </c>
      <c r="F991" s="34" t="s">
        <v>2118</v>
      </c>
      <c r="G991" s="34" t="s">
        <v>2119</v>
      </c>
      <c r="H991" s="20" t="s">
        <v>2120</v>
      </c>
      <c r="I991" s="20" t="s">
        <v>2120</v>
      </c>
      <c r="J991" s="26" t="s">
        <v>2683</v>
      </c>
      <c r="K991" s="26">
        <v>0</v>
      </c>
      <c r="L991" s="19">
        <v>230000000</v>
      </c>
      <c r="M991" s="22" t="s">
        <v>27</v>
      </c>
      <c r="N991" s="26" t="s">
        <v>48</v>
      </c>
      <c r="O991" s="35" t="s">
        <v>256</v>
      </c>
      <c r="P991" s="36" t="s">
        <v>257</v>
      </c>
      <c r="Q991" s="37" t="s">
        <v>289</v>
      </c>
      <c r="R991" s="20" t="s">
        <v>259</v>
      </c>
      <c r="S991" s="28">
        <v>796</v>
      </c>
      <c r="T991" s="30" t="s">
        <v>260</v>
      </c>
      <c r="U991" s="38">
        <v>8</v>
      </c>
      <c r="V991" s="39">
        <v>9282.8700000000008</v>
      </c>
      <c r="W991" s="77">
        <v>74262.960000000006</v>
      </c>
      <c r="X991" s="77">
        <f t="shared" si="29"/>
        <v>83174.515200000009</v>
      </c>
      <c r="Y991" s="26"/>
      <c r="Z991" s="28">
        <v>2015</v>
      </c>
      <c r="AA991" s="100"/>
    </row>
    <row r="992" spans="1:27" ht="38.25" outlineLevel="2">
      <c r="A992" s="19" t="s">
        <v>2970</v>
      </c>
      <c r="B992" s="20" t="s">
        <v>26</v>
      </c>
      <c r="C992" s="26" t="s">
        <v>2122</v>
      </c>
      <c r="D992" s="34" t="s">
        <v>2123</v>
      </c>
      <c r="E992" s="34" t="s">
        <v>2123</v>
      </c>
      <c r="F992" s="34" t="s">
        <v>2124</v>
      </c>
      <c r="G992" s="34" t="s">
        <v>2125</v>
      </c>
      <c r="H992" s="20" t="s">
        <v>2126</v>
      </c>
      <c r="I992" s="20" t="s">
        <v>2127</v>
      </c>
      <c r="J992" s="26" t="s">
        <v>2683</v>
      </c>
      <c r="K992" s="26">
        <v>0</v>
      </c>
      <c r="L992" s="19">
        <v>230000000</v>
      </c>
      <c r="M992" s="22" t="s">
        <v>27</v>
      </c>
      <c r="N992" s="26" t="s">
        <v>48</v>
      </c>
      <c r="O992" s="35" t="s">
        <v>256</v>
      </c>
      <c r="P992" s="36" t="s">
        <v>257</v>
      </c>
      <c r="Q992" s="37" t="s">
        <v>289</v>
      </c>
      <c r="R992" s="20" t="s">
        <v>259</v>
      </c>
      <c r="S992" s="28">
        <v>796</v>
      </c>
      <c r="T992" s="30" t="s">
        <v>260</v>
      </c>
      <c r="U992" s="38">
        <v>10</v>
      </c>
      <c r="V992" s="39">
        <v>9382</v>
      </c>
      <c r="W992" s="77">
        <v>93820</v>
      </c>
      <c r="X992" s="77">
        <f t="shared" si="29"/>
        <v>105078.40000000001</v>
      </c>
      <c r="Y992" s="26"/>
      <c r="Z992" s="28">
        <v>2015</v>
      </c>
      <c r="AA992" s="100"/>
    </row>
    <row r="993" spans="1:27" ht="38.25" outlineLevel="2">
      <c r="A993" s="19" t="s">
        <v>2971</v>
      </c>
      <c r="B993" s="20" t="s">
        <v>26</v>
      </c>
      <c r="C993" s="26" t="s">
        <v>2129</v>
      </c>
      <c r="D993" s="34" t="s">
        <v>1493</v>
      </c>
      <c r="E993" s="34" t="s">
        <v>2130</v>
      </c>
      <c r="F993" s="34" t="s">
        <v>2131</v>
      </c>
      <c r="G993" s="34" t="s">
        <v>2132</v>
      </c>
      <c r="H993" s="20" t="s">
        <v>2133</v>
      </c>
      <c r="I993" s="20" t="s">
        <v>2134</v>
      </c>
      <c r="J993" s="26" t="s">
        <v>2683</v>
      </c>
      <c r="K993" s="26">
        <v>0</v>
      </c>
      <c r="L993" s="19">
        <v>230000000</v>
      </c>
      <c r="M993" s="22" t="s">
        <v>27</v>
      </c>
      <c r="N993" s="26" t="s">
        <v>48</v>
      </c>
      <c r="O993" s="35" t="s">
        <v>256</v>
      </c>
      <c r="P993" s="36" t="s">
        <v>257</v>
      </c>
      <c r="Q993" s="37" t="s">
        <v>289</v>
      </c>
      <c r="R993" s="20" t="s">
        <v>259</v>
      </c>
      <c r="S993" s="28">
        <v>796</v>
      </c>
      <c r="T993" s="30" t="s">
        <v>260</v>
      </c>
      <c r="U993" s="38">
        <v>10</v>
      </c>
      <c r="V993" s="39">
        <v>70000</v>
      </c>
      <c r="W993" s="77">
        <v>700000</v>
      </c>
      <c r="X993" s="77">
        <f t="shared" si="29"/>
        <v>784000.00000000012</v>
      </c>
      <c r="Y993" s="26"/>
      <c r="Z993" s="28">
        <v>2015</v>
      </c>
      <c r="AA993" s="100"/>
    </row>
    <row r="994" spans="1:27" ht="38.25" outlineLevel="2">
      <c r="A994" s="19" t="s">
        <v>2972</v>
      </c>
      <c r="B994" s="20" t="s">
        <v>26</v>
      </c>
      <c r="C994" s="26" t="s">
        <v>2136</v>
      </c>
      <c r="D994" s="34" t="s">
        <v>2137</v>
      </c>
      <c r="E994" s="34" t="s">
        <v>2138</v>
      </c>
      <c r="F994" s="34" t="s">
        <v>2139</v>
      </c>
      <c r="G994" s="34" t="s">
        <v>2140</v>
      </c>
      <c r="H994" s="20" t="s">
        <v>2141</v>
      </c>
      <c r="I994" s="20" t="s">
        <v>2142</v>
      </c>
      <c r="J994" s="26" t="s">
        <v>2683</v>
      </c>
      <c r="K994" s="26">
        <v>0</v>
      </c>
      <c r="L994" s="19">
        <v>230000000</v>
      </c>
      <c r="M994" s="22" t="s">
        <v>27</v>
      </c>
      <c r="N994" s="26" t="s">
        <v>48</v>
      </c>
      <c r="O994" s="35" t="s">
        <v>256</v>
      </c>
      <c r="P994" s="36" t="s">
        <v>257</v>
      </c>
      <c r="Q994" s="37" t="s">
        <v>289</v>
      </c>
      <c r="R994" s="20" t="s">
        <v>259</v>
      </c>
      <c r="S994" s="28">
        <v>839</v>
      </c>
      <c r="T994" s="30" t="s">
        <v>340</v>
      </c>
      <c r="U994" s="38">
        <v>2</v>
      </c>
      <c r="V994" s="39">
        <v>178571.42</v>
      </c>
      <c r="W994" s="77">
        <v>357142.84</v>
      </c>
      <c r="X994" s="77">
        <f t="shared" si="29"/>
        <v>399999.98080000008</v>
      </c>
      <c r="Y994" s="26"/>
      <c r="Z994" s="28">
        <v>2015</v>
      </c>
      <c r="AA994" s="100"/>
    </row>
    <row r="995" spans="1:27" ht="38.25" outlineLevel="2">
      <c r="A995" s="19" t="s">
        <v>2973</v>
      </c>
      <c r="B995" s="20" t="s">
        <v>26</v>
      </c>
      <c r="C995" s="26" t="s">
        <v>2136</v>
      </c>
      <c r="D995" s="34" t="s">
        <v>2137</v>
      </c>
      <c r="E995" s="34" t="s">
        <v>2138</v>
      </c>
      <c r="F995" s="34" t="s">
        <v>2139</v>
      </c>
      <c r="G995" s="34" t="s">
        <v>2140</v>
      </c>
      <c r="H995" s="20" t="s">
        <v>2144</v>
      </c>
      <c r="I995" s="20" t="s">
        <v>2145</v>
      </c>
      <c r="J995" s="26" t="s">
        <v>2683</v>
      </c>
      <c r="K995" s="26">
        <v>0</v>
      </c>
      <c r="L995" s="19">
        <v>230000000</v>
      </c>
      <c r="M995" s="22" t="s">
        <v>27</v>
      </c>
      <c r="N995" s="26" t="s">
        <v>48</v>
      </c>
      <c r="O995" s="35" t="s">
        <v>256</v>
      </c>
      <c r="P995" s="36" t="s">
        <v>257</v>
      </c>
      <c r="Q995" s="37" t="s">
        <v>289</v>
      </c>
      <c r="R995" s="20" t="s">
        <v>259</v>
      </c>
      <c r="S995" s="28">
        <v>839</v>
      </c>
      <c r="T995" s="30" t="s">
        <v>340</v>
      </c>
      <c r="U995" s="38">
        <v>2</v>
      </c>
      <c r="V995" s="39">
        <v>250000</v>
      </c>
      <c r="W995" s="77">
        <v>500000</v>
      </c>
      <c r="X995" s="77">
        <f t="shared" si="29"/>
        <v>560000</v>
      </c>
      <c r="Y995" s="26"/>
      <c r="Z995" s="28">
        <v>2015</v>
      </c>
      <c r="AA995" s="100"/>
    </row>
    <row r="996" spans="1:27" ht="38.25" outlineLevel="2">
      <c r="A996" s="19" t="s">
        <v>2974</v>
      </c>
      <c r="B996" s="20" t="s">
        <v>26</v>
      </c>
      <c r="C996" s="26" t="s">
        <v>2147</v>
      </c>
      <c r="D996" s="34" t="s">
        <v>2148</v>
      </c>
      <c r="E996" s="34" t="s">
        <v>2148</v>
      </c>
      <c r="F996" s="34" t="s">
        <v>2149</v>
      </c>
      <c r="G996" s="34" t="s">
        <v>2150</v>
      </c>
      <c r="H996" s="20" t="s">
        <v>2151</v>
      </c>
      <c r="I996" s="20" t="s">
        <v>2152</v>
      </c>
      <c r="J996" s="26" t="s">
        <v>293</v>
      </c>
      <c r="K996" s="26">
        <v>45</v>
      </c>
      <c r="L996" s="19">
        <v>230000000</v>
      </c>
      <c r="M996" s="22" t="s">
        <v>27</v>
      </c>
      <c r="N996" s="26" t="s">
        <v>48</v>
      </c>
      <c r="O996" s="35" t="s">
        <v>256</v>
      </c>
      <c r="P996" s="36" t="s">
        <v>257</v>
      </c>
      <c r="Q996" s="37" t="s">
        <v>289</v>
      </c>
      <c r="R996" s="20" t="s">
        <v>290</v>
      </c>
      <c r="S996" s="28">
        <v>796</v>
      </c>
      <c r="T996" s="30" t="s">
        <v>260</v>
      </c>
      <c r="U996" s="38">
        <v>9</v>
      </c>
      <c r="V996" s="39">
        <v>1100000</v>
      </c>
      <c r="W996" s="77">
        <v>9900000</v>
      </c>
      <c r="X996" s="77">
        <f t="shared" si="29"/>
        <v>11088000.000000002</v>
      </c>
      <c r="Y996" s="26" t="s">
        <v>293</v>
      </c>
      <c r="Z996" s="28">
        <v>2015</v>
      </c>
      <c r="AA996" s="100"/>
    </row>
    <row r="997" spans="1:27" ht="38.25" outlineLevel="2">
      <c r="A997" s="19" t="s">
        <v>2975</v>
      </c>
      <c r="B997" s="20" t="s">
        <v>26</v>
      </c>
      <c r="C997" s="26" t="s">
        <v>2155</v>
      </c>
      <c r="D997" s="34" t="s">
        <v>978</v>
      </c>
      <c r="E997" s="34" t="s">
        <v>979</v>
      </c>
      <c r="F997" s="34" t="s">
        <v>993</v>
      </c>
      <c r="G997" s="34" t="s">
        <v>2156</v>
      </c>
      <c r="H997" s="20" t="s">
        <v>2157</v>
      </c>
      <c r="I997" s="20" t="s">
        <v>2158</v>
      </c>
      <c r="J997" s="26" t="s">
        <v>2683</v>
      </c>
      <c r="K997" s="26">
        <v>0</v>
      </c>
      <c r="L997" s="19">
        <v>230000000</v>
      </c>
      <c r="M997" s="22" t="s">
        <v>27</v>
      </c>
      <c r="N997" s="26" t="s">
        <v>48</v>
      </c>
      <c r="O997" s="35" t="s">
        <v>256</v>
      </c>
      <c r="P997" s="36" t="s">
        <v>257</v>
      </c>
      <c r="Q997" s="37" t="s">
        <v>289</v>
      </c>
      <c r="R997" s="20" t="s">
        <v>259</v>
      </c>
      <c r="S997" s="28">
        <v>796</v>
      </c>
      <c r="T997" s="30" t="s">
        <v>260</v>
      </c>
      <c r="U997" s="38">
        <v>5</v>
      </c>
      <c r="V997" s="39">
        <v>2414.86</v>
      </c>
      <c r="W997" s="77">
        <v>12074.300000000001</v>
      </c>
      <c r="X997" s="77">
        <f t="shared" si="29"/>
        <v>13523.216000000002</v>
      </c>
      <c r="Y997" s="26"/>
      <c r="Z997" s="28">
        <v>2015</v>
      </c>
      <c r="AA997" s="100"/>
    </row>
    <row r="998" spans="1:27" ht="38.25" outlineLevel="2">
      <c r="A998" s="19" t="s">
        <v>2976</v>
      </c>
      <c r="B998" s="20" t="s">
        <v>26</v>
      </c>
      <c r="C998" s="26" t="s">
        <v>2160</v>
      </c>
      <c r="D998" s="34" t="s">
        <v>2161</v>
      </c>
      <c r="E998" s="34" t="s">
        <v>2162</v>
      </c>
      <c r="F998" s="34" t="s">
        <v>2163</v>
      </c>
      <c r="G998" s="34" t="s">
        <v>2164</v>
      </c>
      <c r="H998" s="20" t="s">
        <v>2165</v>
      </c>
      <c r="I998" s="20" t="s">
        <v>2166</v>
      </c>
      <c r="J998" s="26" t="s">
        <v>293</v>
      </c>
      <c r="K998" s="26">
        <v>0</v>
      </c>
      <c r="L998" s="19">
        <v>230000000</v>
      </c>
      <c r="M998" s="22" t="s">
        <v>27</v>
      </c>
      <c r="N998" s="26" t="s">
        <v>48</v>
      </c>
      <c r="O998" s="35" t="s">
        <v>256</v>
      </c>
      <c r="P998" s="36" t="s">
        <v>257</v>
      </c>
      <c r="Q998" s="37" t="s">
        <v>289</v>
      </c>
      <c r="R998" s="20" t="s">
        <v>259</v>
      </c>
      <c r="S998" s="28">
        <v>796</v>
      </c>
      <c r="T998" s="30" t="s">
        <v>260</v>
      </c>
      <c r="U998" s="38">
        <v>10</v>
      </c>
      <c r="V998" s="39">
        <v>210440</v>
      </c>
      <c r="W998" s="77">
        <v>2104400</v>
      </c>
      <c r="X998" s="77">
        <f t="shared" si="29"/>
        <v>2356928</v>
      </c>
      <c r="Y998" s="26"/>
      <c r="Z998" s="28">
        <v>2015</v>
      </c>
      <c r="AA998" s="100"/>
    </row>
    <row r="999" spans="1:27" ht="38.25" outlineLevel="2">
      <c r="A999" s="19" t="s">
        <v>2977</v>
      </c>
      <c r="B999" s="20" t="s">
        <v>26</v>
      </c>
      <c r="C999" s="26" t="s">
        <v>2168</v>
      </c>
      <c r="D999" s="34" t="s">
        <v>2169</v>
      </c>
      <c r="E999" s="34"/>
      <c r="F999" s="34" t="s">
        <v>2170</v>
      </c>
      <c r="G999" s="34"/>
      <c r="H999" s="20" t="s">
        <v>2171</v>
      </c>
      <c r="I999" s="20" t="s">
        <v>2171</v>
      </c>
      <c r="J999" s="26" t="s">
        <v>34</v>
      </c>
      <c r="K999" s="26">
        <v>45</v>
      </c>
      <c r="L999" s="19">
        <v>230000000</v>
      </c>
      <c r="M999" s="22" t="s">
        <v>27</v>
      </c>
      <c r="N999" s="26" t="s">
        <v>48</v>
      </c>
      <c r="O999" s="35" t="s">
        <v>256</v>
      </c>
      <c r="P999" s="36" t="s">
        <v>257</v>
      </c>
      <c r="Q999" s="37" t="s">
        <v>289</v>
      </c>
      <c r="R999" s="20" t="s">
        <v>290</v>
      </c>
      <c r="S999" s="28">
        <v>839</v>
      </c>
      <c r="T999" s="30" t="s">
        <v>340</v>
      </c>
      <c r="U999" s="38">
        <v>4</v>
      </c>
      <c r="V999" s="39">
        <v>1174461.53</v>
      </c>
      <c r="W999" s="77">
        <v>4697846.12</v>
      </c>
      <c r="X999" s="77">
        <f t="shared" si="29"/>
        <v>5261587.6544000003</v>
      </c>
      <c r="Y999" s="26" t="s">
        <v>293</v>
      </c>
      <c r="Z999" s="28">
        <v>2015</v>
      </c>
      <c r="AA999" s="100"/>
    </row>
    <row r="1000" spans="1:27" ht="38.25" outlineLevel="2">
      <c r="A1000" s="19" t="s">
        <v>2978</v>
      </c>
      <c r="B1000" s="20" t="s">
        <v>26</v>
      </c>
      <c r="C1000" s="26" t="s">
        <v>2174</v>
      </c>
      <c r="D1000" s="34" t="s">
        <v>2175</v>
      </c>
      <c r="E1000" s="34" t="s">
        <v>2176</v>
      </c>
      <c r="F1000" s="34" t="s">
        <v>2177</v>
      </c>
      <c r="G1000" s="34"/>
      <c r="H1000" s="20" t="s">
        <v>2178</v>
      </c>
      <c r="I1000" s="20" t="s">
        <v>2179</v>
      </c>
      <c r="J1000" s="26" t="s">
        <v>2683</v>
      </c>
      <c r="K1000" s="26">
        <v>0</v>
      </c>
      <c r="L1000" s="19">
        <v>230000000</v>
      </c>
      <c r="M1000" s="22" t="s">
        <v>27</v>
      </c>
      <c r="N1000" s="26" t="s">
        <v>48</v>
      </c>
      <c r="O1000" s="35" t="s">
        <v>256</v>
      </c>
      <c r="P1000" s="36" t="s">
        <v>257</v>
      </c>
      <c r="Q1000" s="37" t="s">
        <v>289</v>
      </c>
      <c r="R1000" s="20" t="s">
        <v>259</v>
      </c>
      <c r="S1000" s="28">
        <v>796</v>
      </c>
      <c r="T1000" s="30" t="s">
        <v>260</v>
      </c>
      <c r="U1000" s="38">
        <v>2</v>
      </c>
      <c r="V1000" s="39">
        <v>357000</v>
      </c>
      <c r="W1000" s="77">
        <v>714000</v>
      </c>
      <c r="X1000" s="77">
        <f t="shared" si="29"/>
        <v>799680.00000000012</v>
      </c>
      <c r="Y1000" s="26"/>
      <c r="Z1000" s="28">
        <v>2015</v>
      </c>
      <c r="AA1000" s="100"/>
    </row>
    <row r="1001" spans="1:27" ht="38.25" outlineLevel="2">
      <c r="A1001" s="19" t="s">
        <v>2979</v>
      </c>
      <c r="B1001" s="20" t="s">
        <v>26</v>
      </c>
      <c r="C1001" s="26" t="s">
        <v>2181</v>
      </c>
      <c r="D1001" s="34" t="s">
        <v>2182</v>
      </c>
      <c r="E1001" s="34" t="s">
        <v>2183</v>
      </c>
      <c r="F1001" s="34" t="s">
        <v>2184</v>
      </c>
      <c r="G1001" s="34" t="s">
        <v>2185</v>
      </c>
      <c r="H1001" s="20" t="s">
        <v>2186</v>
      </c>
      <c r="I1001" s="20" t="s">
        <v>2187</v>
      </c>
      <c r="J1001" s="26" t="s">
        <v>2683</v>
      </c>
      <c r="K1001" s="26">
        <v>0</v>
      </c>
      <c r="L1001" s="19">
        <v>230000000</v>
      </c>
      <c r="M1001" s="22" t="s">
        <v>27</v>
      </c>
      <c r="N1001" s="26" t="s">
        <v>48</v>
      </c>
      <c r="O1001" s="35" t="s">
        <v>256</v>
      </c>
      <c r="P1001" s="36" t="s">
        <v>257</v>
      </c>
      <c r="Q1001" s="37" t="s">
        <v>289</v>
      </c>
      <c r="R1001" s="20" t="s">
        <v>259</v>
      </c>
      <c r="S1001" s="28">
        <v>796</v>
      </c>
      <c r="T1001" s="30" t="s">
        <v>260</v>
      </c>
      <c r="U1001" s="38">
        <v>1</v>
      </c>
      <c r="V1001" s="39">
        <v>19541.96</v>
      </c>
      <c r="W1001" s="77">
        <v>19541.96</v>
      </c>
      <c r="X1001" s="77">
        <f t="shared" si="29"/>
        <v>21886.995200000001</v>
      </c>
      <c r="Y1001" s="26"/>
      <c r="Z1001" s="28">
        <v>2015</v>
      </c>
      <c r="AA1001" s="100"/>
    </row>
    <row r="1002" spans="1:27" ht="38.25" outlineLevel="2">
      <c r="A1002" s="19" t="s">
        <v>2980</v>
      </c>
      <c r="B1002" s="20" t="s">
        <v>26</v>
      </c>
      <c r="C1002" s="26" t="s">
        <v>2181</v>
      </c>
      <c r="D1002" s="34" t="s">
        <v>2182</v>
      </c>
      <c r="E1002" s="34" t="s">
        <v>2183</v>
      </c>
      <c r="F1002" s="34" t="s">
        <v>2184</v>
      </c>
      <c r="G1002" s="34" t="s">
        <v>2185</v>
      </c>
      <c r="H1002" s="20" t="s">
        <v>2189</v>
      </c>
      <c r="I1002" s="20" t="s">
        <v>2190</v>
      </c>
      <c r="J1002" s="26" t="s">
        <v>2683</v>
      </c>
      <c r="K1002" s="26">
        <v>0</v>
      </c>
      <c r="L1002" s="19">
        <v>230000000</v>
      </c>
      <c r="M1002" s="22" t="s">
        <v>27</v>
      </c>
      <c r="N1002" s="26" t="s">
        <v>48</v>
      </c>
      <c r="O1002" s="35" t="s">
        <v>256</v>
      </c>
      <c r="P1002" s="36" t="s">
        <v>257</v>
      </c>
      <c r="Q1002" s="37" t="s">
        <v>289</v>
      </c>
      <c r="R1002" s="20" t="s">
        <v>259</v>
      </c>
      <c r="S1002" s="28">
        <v>796</v>
      </c>
      <c r="T1002" s="30" t="s">
        <v>260</v>
      </c>
      <c r="U1002" s="38">
        <v>10</v>
      </c>
      <c r="V1002" s="39">
        <v>1955.35</v>
      </c>
      <c r="W1002" s="77">
        <v>19553.5</v>
      </c>
      <c r="X1002" s="77">
        <f t="shared" si="29"/>
        <v>21899.920000000002</v>
      </c>
      <c r="Y1002" s="26"/>
      <c r="Z1002" s="28">
        <v>2015</v>
      </c>
      <c r="AA1002" s="100"/>
    </row>
    <row r="1003" spans="1:27" ht="38.25" outlineLevel="2">
      <c r="A1003" s="19" t="s">
        <v>2981</v>
      </c>
      <c r="B1003" s="20" t="s">
        <v>26</v>
      </c>
      <c r="C1003" s="26" t="s">
        <v>2192</v>
      </c>
      <c r="D1003" s="34" t="s">
        <v>2175</v>
      </c>
      <c r="E1003" s="34" t="s">
        <v>2193</v>
      </c>
      <c r="F1003" s="34" t="s">
        <v>2194</v>
      </c>
      <c r="G1003" s="34" t="s">
        <v>2195</v>
      </c>
      <c r="H1003" s="20" t="s">
        <v>2196</v>
      </c>
      <c r="I1003" s="20" t="s">
        <v>2197</v>
      </c>
      <c r="J1003" s="26" t="s">
        <v>2683</v>
      </c>
      <c r="K1003" s="26">
        <v>0</v>
      </c>
      <c r="L1003" s="19">
        <v>230000000</v>
      </c>
      <c r="M1003" s="22" t="s">
        <v>27</v>
      </c>
      <c r="N1003" s="26" t="s">
        <v>48</v>
      </c>
      <c r="O1003" s="35" t="s">
        <v>256</v>
      </c>
      <c r="P1003" s="36" t="s">
        <v>257</v>
      </c>
      <c r="Q1003" s="37" t="s">
        <v>289</v>
      </c>
      <c r="R1003" s="20" t="s">
        <v>259</v>
      </c>
      <c r="S1003" s="28">
        <v>796</v>
      </c>
      <c r="T1003" s="30" t="s">
        <v>260</v>
      </c>
      <c r="U1003" s="38">
        <v>6</v>
      </c>
      <c r="V1003" s="39">
        <v>44642.85</v>
      </c>
      <c r="W1003" s="77">
        <v>267857.09999999998</v>
      </c>
      <c r="X1003" s="77">
        <f t="shared" si="29"/>
        <v>299999.95199999999</v>
      </c>
      <c r="Y1003" s="26"/>
      <c r="Z1003" s="28">
        <v>2015</v>
      </c>
      <c r="AA1003" s="100"/>
    </row>
    <row r="1004" spans="1:27" ht="38.25" outlineLevel="2">
      <c r="A1004" s="19" t="s">
        <v>2982</v>
      </c>
      <c r="B1004" s="20" t="s">
        <v>26</v>
      </c>
      <c r="C1004" s="26" t="s">
        <v>2199</v>
      </c>
      <c r="D1004" s="34" t="s">
        <v>2200</v>
      </c>
      <c r="E1004" s="34" t="s">
        <v>2201</v>
      </c>
      <c r="F1004" s="34" t="s">
        <v>2202</v>
      </c>
      <c r="G1004" s="34" t="s">
        <v>2203</v>
      </c>
      <c r="H1004" s="20" t="s">
        <v>2204</v>
      </c>
      <c r="I1004" s="20" t="s">
        <v>2205</v>
      </c>
      <c r="J1004" s="26" t="s">
        <v>2683</v>
      </c>
      <c r="K1004" s="26">
        <v>0</v>
      </c>
      <c r="L1004" s="19">
        <v>230000000</v>
      </c>
      <c r="M1004" s="22" t="s">
        <v>27</v>
      </c>
      <c r="N1004" s="26" t="s">
        <v>48</v>
      </c>
      <c r="O1004" s="35" t="s">
        <v>256</v>
      </c>
      <c r="P1004" s="36" t="s">
        <v>257</v>
      </c>
      <c r="Q1004" s="37" t="s">
        <v>289</v>
      </c>
      <c r="R1004" s="20" t="s">
        <v>259</v>
      </c>
      <c r="S1004" s="28">
        <v>796</v>
      </c>
      <c r="T1004" s="30" t="s">
        <v>260</v>
      </c>
      <c r="U1004" s="38">
        <v>4</v>
      </c>
      <c r="V1004" s="39">
        <v>15300</v>
      </c>
      <c r="W1004" s="77">
        <v>61200</v>
      </c>
      <c r="X1004" s="77">
        <f t="shared" si="29"/>
        <v>68544</v>
      </c>
      <c r="Y1004" s="26"/>
      <c r="Z1004" s="28">
        <v>2015</v>
      </c>
      <c r="AA1004" s="100"/>
    </row>
    <row r="1005" spans="1:27" ht="38.25" outlineLevel="2">
      <c r="A1005" s="19" t="s">
        <v>2983</v>
      </c>
      <c r="B1005" s="20" t="s">
        <v>26</v>
      </c>
      <c r="C1005" s="26" t="s">
        <v>2207</v>
      </c>
      <c r="D1005" s="34" t="s">
        <v>2208</v>
      </c>
      <c r="E1005" s="34" t="s">
        <v>2209</v>
      </c>
      <c r="F1005" s="34" t="s">
        <v>2210</v>
      </c>
      <c r="G1005" s="34" t="s">
        <v>2211</v>
      </c>
      <c r="H1005" s="20" t="s">
        <v>2212</v>
      </c>
      <c r="I1005" s="20" t="s">
        <v>2213</v>
      </c>
      <c r="J1005" s="26" t="s">
        <v>2683</v>
      </c>
      <c r="K1005" s="26">
        <v>0</v>
      </c>
      <c r="L1005" s="19">
        <v>230000000</v>
      </c>
      <c r="M1005" s="22" t="s">
        <v>27</v>
      </c>
      <c r="N1005" s="26" t="s">
        <v>48</v>
      </c>
      <c r="O1005" s="35" t="s">
        <v>256</v>
      </c>
      <c r="P1005" s="36" t="s">
        <v>257</v>
      </c>
      <c r="Q1005" s="37" t="s">
        <v>289</v>
      </c>
      <c r="R1005" s="20" t="s">
        <v>259</v>
      </c>
      <c r="S1005" s="28">
        <v>796</v>
      </c>
      <c r="T1005" s="30" t="s">
        <v>260</v>
      </c>
      <c r="U1005" s="38">
        <v>60</v>
      </c>
      <c r="V1005" s="39">
        <v>3570</v>
      </c>
      <c r="W1005" s="77">
        <v>214200</v>
      </c>
      <c r="X1005" s="77">
        <f t="shared" si="29"/>
        <v>239904.00000000003</v>
      </c>
      <c r="Y1005" s="26"/>
      <c r="Z1005" s="28">
        <v>2015</v>
      </c>
      <c r="AA1005" s="100"/>
    </row>
    <row r="1006" spans="1:27" ht="38.25" outlineLevel="2">
      <c r="A1006" s="19" t="s">
        <v>2984</v>
      </c>
      <c r="B1006" s="20" t="s">
        <v>26</v>
      </c>
      <c r="C1006" s="26" t="s">
        <v>2207</v>
      </c>
      <c r="D1006" s="34" t="s">
        <v>2208</v>
      </c>
      <c r="E1006" s="34" t="s">
        <v>2209</v>
      </c>
      <c r="F1006" s="34" t="s">
        <v>2210</v>
      </c>
      <c r="G1006" s="34" t="s">
        <v>2211</v>
      </c>
      <c r="H1006" s="20" t="s">
        <v>2215</v>
      </c>
      <c r="I1006" s="20" t="s">
        <v>2216</v>
      </c>
      <c r="J1006" s="26" t="s">
        <v>2683</v>
      </c>
      <c r="K1006" s="26">
        <v>0</v>
      </c>
      <c r="L1006" s="19">
        <v>230000000</v>
      </c>
      <c r="M1006" s="22" t="s">
        <v>27</v>
      </c>
      <c r="N1006" s="26" t="s">
        <v>48</v>
      </c>
      <c r="O1006" s="35" t="s">
        <v>256</v>
      </c>
      <c r="P1006" s="36" t="s">
        <v>257</v>
      </c>
      <c r="Q1006" s="37" t="s">
        <v>289</v>
      </c>
      <c r="R1006" s="20" t="s">
        <v>259</v>
      </c>
      <c r="S1006" s="28">
        <v>796</v>
      </c>
      <c r="T1006" s="30" t="s">
        <v>260</v>
      </c>
      <c r="U1006" s="38">
        <v>6</v>
      </c>
      <c r="V1006" s="39">
        <v>5669.64</v>
      </c>
      <c r="W1006" s="77">
        <v>34017.840000000004</v>
      </c>
      <c r="X1006" s="77">
        <f t="shared" si="29"/>
        <v>38099.980800000005</v>
      </c>
      <c r="Y1006" s="26"/>
      <c r="Z1006" s="28">
        <v>2015</v>
      </c>
      <c r="AA1006" s="100"/>
    </row>
    <row r="1007" spans="1:27" ht="38.25" outlineLevel="2">
      <c r="A1007" s="19" t="s">
        <v>2985</v>
      </c>
      <c r="B1007" s="20" t="s">
        <v>26</v>
      </c>
      <c r="C1007" s="26" t="s">
        <v>2207</v>
      </c>
      <c r="D1007" s="34" t="s">
        <v>2208</v>
      </c>
      <c r="E1007" s="34" t="s">
        <v>2209</v>
      </c>
      <c r="F1007" s="34" t="s">
        <v>2210</v>
      </c>
      <c r="G1007" s="34" t="s">
        <v>2211</v>
      </c>
      <c r="H1007" s="20" t="s">
        <v>2218</v>
      </c>
      <c r="I1007" s="20" t="s">
        <v>2219</v>
      </c>
      <c r="J1007" s="26" t="s">
        <v>2683</v>
      </c>
      <c r="K1007" s="26">
        <v>0</v>
      </c>
      <c r="L1007" s="19">
        <v>230000000</v>
      </c>
      <c r="M1007" s="22" t="s">
        <v>27</v>
      </c>
      <c r="N1007" s="26" t="s">
        <v>48</v>
      </c>
      <c r="O1007" s="35" t="s">
        <v>256</v>
      </c>
      <c r="P1007" s="36" t="s">
        <v>257</v>
      </c>
      <c r="Q1007" s="37" t="s">
        <v>289</v>
      </c>
      <c r="R1007" s="20" t="s">
        <v>259</v>
      </c>
      <c r="S1007" s="28">
        <v>796</v>
      </c>
      <c r="T1007" s="30" t="s">
        <v>260</v>
      </c>
      <c r="U1007" s="38">
        <v>5</v>
      </c>
      <c r="V1007" s="39">
        <v>5350.8</v>
      </c>
      <c r="W1007" s="77">
        <v>26754</v>
      </c>
      <c r="X1007" s="77">
        <f t="shared" si="29"/>
        <v>29964.480000000003</v>
      </c>
      <c r="Y1007" s="26"/>
      <c r="Z1007" s="28">
        <v>2015</v>
      </c>
      <c r="AA1007" s="100"/>
    </row>
    <row r="1008" spans="1:27" ht="38.25" outlineLevel="2">
      <c r="A1008" s="19" t="s">
        <v>2986</v>
      </c>
      <c r="B1008" s="20" t="s">
        <v>26</v>
      </c>
      <c r="C1008" s="26" t="s">
        <v>2199</v>
      </c>
      <c r="D1008" s="34" t="s">
        <v>2200</v>
      </c>
      <c r="E1008" s="34" t="s">
        <v>2201</v>
      </c>
      <c r="F1008" s="34" t="s">
        <v>2202</v>
      </c>
      <c r="G1008" s="34" t="s">
        <v>2203</v>
      </c>
      <c r="H1008" s="20" t="s">
        <v>2221</v>
      </c>
      <c r="I1008" s="20" t="s">
        <v>2222</v>
      </c>
      <c r="J1008" s="26" t="s">
        <v>2683</v>
      </c>
      <c r="K1008" s="26">
        <v>0</v>
      </c>
      <c r="L1008" s="19">
        <v>230000000</v>
      </c>
      <c r="M1008" s="22" t="s">
        <v>27</v>
      </c>
      <c r="N1008" s="26" t="s">
        <v>48</v>
      </c>
      <c r="O1008" s="35" t="s">
        <v>256</v>
      </c>
      <c r="P1008" s="36" t="s">
        <v>257</v>
      </c>
      <c r="Q1008" s="37" t="s">
        <v>289</v>
      </c>
      <c r="R1008" s="20" t="s">
        <v>259</v>
      </c>
      <c r="S1008" s="28">
        <v>796</v>
      </c>
      <c r="T1008" s="30" t="s">
        <v>260</v>
      </c>
      <c r="U1008" s="38">
        <v>4</v>
      </c>
      <c r="V1008" s="39">
        <v>15300</v>
      </c>
      <c r="W1008" s="77">
        <v>61200</v>
      </c>
      <c r="X1008" s="77">
        <f t="shared" si="29"/>
        <v>68544</v>
      </c>
      <c r="Y1008" s="26"/>
      <c r="Z1008" s="28">
        <v>2015</v>
      </c>
      <c r="AA1008" s="100"/>
    </row>
    <row r="1009" spans="1:27" ht="38.25" outlineLevel="2">
      <c r="A1009" s="19" t="s">
        <v>2987</v>
      </c>
      <c r="B1009" s="20" t="s">
        <v>26</v>
      </c>
      <c r="C1009" s="26" t="s">
        <v>2224</v>
      </c>
      <c r="D1009" s="34" t="s">
        <v>2225</v>
      </c>
      <c r="E1009" s="34" t="s">
        <v>2226</v>
      </c>
      <c r="F1009" s="34" t="s">
        <v>2227</v>
      </c>
      <c r="G1009" s="34"/>
      <c r="H1009" s="20" t="s">
        <v>2228</v>
      </c>
      <c r="I1009" s="20" t="s">
        <v>2229</v>
      </c>
      <c r="J1009" s="26" t="s">
        <v>2683</v>
      </c>
      <c r="K1009" s="26">
        <v>0</v>
      </c>
      <c r="L1009" s="19">
        <v>230000000</v>
      </c>
      <c r="M1009" s="22" t="s">
        <v>27</v>
      </c>
      <c r="N1009" s="26" t="s">
        <v>48</v>
      </c>
      <c r="O1009" s="35" t="s">
        <v>256</v>
      </c>
      <c r="P1009" s="36" t="s">
        <v>257</v>
      </c>
      <c r="Q1009" s="37" t="s">
        <v>289</v>
      </c>
      <c r="R1009" s="20" t="s">
        <v>259</v>
      </c>
      <c r="S1009" s="28">
        <v>796</v>
      </c>
      <c r="T1009" s="30" t="s">
        <v>260</v>
      </c>
      <c r="U1009" s="38">
        <v>4</v>
      </c>
      <c r="V1009" s="39">
        <v>127968.75</v>
      </c>
      <c r="W1009" s="77">
        <v>511875</v>
      </c>
      <c r="X1009" s="77">
        <f t="shared" si="29"/>
        <v>573300</v>
      </c>
      <c r="Y1009" s="26"/>
      <c r="Z1009" s="28">
        <v>2015</v>
      </c>
      <c r="AA1009" s="100"/>
    </row>
    <row r="1010" spans="1:27" ht="38.25" outlineLevel="2">
      <c r="A1010" s="19" t="s">
        <v>2988</v>
      </c>
      <c r="B1010" s="20" t="s">
        <v>26</v>
      </c>
      <c r="C1010" s="26" t="s">
        <v>2231</v>
      </c>
      <c r="D1010" s="34" t="s">
        <v>1320</v>
      </c>
      <c r="E1010" s="34" t="s">
        <v>1321</v>
      </c>
      <c r="F1010" s="34" t="s">
        <v>2232</v>
      </c>
      <c r="G1010" s="34" t="s">
        <v>2233</v>
      </c>
      <c r="H1010" s="20" t="s">
        <v>2234</v>
      </c>
      <c r="I1010" s="20" t="s">
        <v>2235</v>
      </c>
      <c r="J1010" s="26" t="s">
        <v>2683</v>
      </c>
      <c r="K1010" s="26">
        <v>0</v>
      </c>
      <c r="L1010" s="19">
        <v>230000000</v>
      </c>
      <c r="M1010" s="22" t="s">
        <v>27</v>
      </c>
      <c r="N1010" s="26" t="s">
        <v>48</v>
      </c>
      <c r="O1010" s="35" t="s">
        <v>256</v>
      </c>
      <c r="P1010" s="36" t="s">
        <v>257</v>
      </c>
      <c r="Q1010" s="37" t="s">
        <v>289</v>
      </c>
      <c r="R1010" s="20" t="s">
        <v>259</v>
      </c>
      <c r="S1010" s="28">
        <v>796</v>
      </c>
      <c r="T1010" s="30" t="s">
        <v>260</v>
      </c>
      <c r="U1010" s="38">
        <v>6</v>
      </c>
      <c r="V1010" s="39">
        <v>4080</v>
      </c>
      <c r="W1010" s="77">
        <v>24480</v>
      </c>
      <c r="X1010" s="77">
        <f t="shared" si="29"/>
        <v>27417.600000000002</v>
      </c>
      <c r="Y1010" s="26"/>
      <c r="Z1010" s="28">
        <v>2015</v>
      </c>
      <c r="AA1010" s="100"/>
    </row>
    <row r="1011" spans="1:27" ht="38.25" outlineLevel="2">
      <c r="A1011" s="19" t="s">
        <v>2989</v>
      </c>
      <c r="B1011" s="20" t="s">
        <v>26</v>
      </c>
      <c r="C1011" s="26" t="s">
        <v>2237</v>
      </c>
      <c r="D1011" s="34" t="s">
        <v>2238</v>
      </c>
      <c r="E1011" s="34"/>
      <c r="F1011" s="34" t="s">
        <v>2239</v>
      </c>
      <c r="G1011" s="34"/>
      <c r="H1011" s="20" t="s">
        <v>2240</v>
      </c>
      <c r="I1011" s="20" t="s">
        <v>2241</v>
      </c>
      <c r="J1011" s="26" t="s">
        <v>2683</v>
      </c>
      <c r="K1011" s="26">
        <v>0</v>
      </c>
      <c r="L1011" s="19">
        <v>230000000</v>
      </c>
      <c r="M1011" s="22" t="s">
        <v>27</v>
      </c>
      <c r="N1011" s="26" t="s">
        <v>48</v>
      </c>
      <c r="O1011" s="35" t="s">
        <v>256</v>
      </c>
      <c r="P1011" s="36" t="s">
        <v>257</v>
      </c>
      <c r="Q1011" s="37" t="s">
        <v>289</v>
      </c>
      <c r="R1011" s="20" t="s">
        <v>259</v>
      </c>
      <c r="S1011" s="28">
        <v>796</v>
      </c>
      <c r="T1011" s="30" t="s">
        <v>260</v>
      </c>
      <c r="U1011" s="38">
        <v>36</v>
      </c>
      <c r="V1011" s="39">
        <v>8434</v>
      </c>
      <c r="W1011" s="77">
        <v>303624</v>
      </c>
      <c r="X1011" s="77">
        <f t="shared" si="29"/>
        <v>340058.88</v>
      </c>
      <c r="Y1011" s="26"/>
      <c r="Z1011" s="28">
        <v>2015</v>
      </c>
      <c r="AA1011" s="100"/>
    </row>
    <row r="1012" spans="1:27" ht="38.25" outlineLevel="2">
      <c r="A1012" s="19" t="s">
        <v>2990</v>
      </c>
      <c r="B1012" s="20" t="s">
        <v>26</v>
      </c>
      <c r="C1012" s="26" t="s">
        <v>2243</v>
      </c>
      <c r="D1012" s="34" t="s">
        <v>2244</v>
      </c>
      <c r="E1012" s="34" t="s">
        <v>2245</v>
      </c>
      <c r="F1012" s="34" t="s">
        <v>2246</v>
      </c>
      <c r="G1012" s="34" t="s">
        <v>2247</v>
      </c>
      <c r="H1012" s="20" t="s">
        <v>2248</v>
      </c>
      <c r="I1012" s="20" t="s">
        <v>2249</v>
      </c>
      <c r="J1012" s="26" t="s">
        <v>2683</v>
      </c>
      <c r="K1012" s="26">
        <v>0</v>
      </c>
      <c r="L1012" s="19">
        <v>230000000</v>
      </c>
      <c r="M1012" s="22" t="s">
        <v>27</v>
      </c>
      <c r="N1012" s="26" t="s">
        <v>48</v>
      </c>
      <c r="O1012" s="35" t="s">
        <v>256</v>
      </c>
      <c r="P1012" s="36" t="s">
        <v>257</v>
      </c>
      <c r="Q1012" s="37" t="s">
        <v>289</v>
      </c>
      <c r="R1012" s="20" t="s">
        <v>259</v>
      </c>
      <c r="S1012" s="28">
        <v>796</v>
      </c>
      <c r="T1012" s="30" t="s">
        <v>260</v>
      </c>
      <c r="U1012" s="38">
        <v>1</v>
      </c>
      <c r="V1012" s="39">
        <v>250000</v>
      </c>
      <c r="W1012" s="77">
        <v>250000</v>
      </c>
      <c r="X1012" s="77">
        <f t="shared" si="29"/>
        <v>280000</v>
      </c>
      <c r="Y1012" s="26"/>
      <c r="Z1012" s="28">
        <v>2015</v>
      </c>
      <c r="AA1012" s="100"/>
    </row>
    <row r="1013" spans="1:27" ht="38.25" outlineLevel="2">
      <c r="A1013" s="19" t="s">
        <v>2991</v>
      </c>
      <c r="B1013" s="20" t="s">
        <v>26</v>
      </c>
      <c r="C1013" s="26" t="s">
        <v>2251</v>
      </c>
      <c r="D1013" s="34" t="s">
        <v>2252</v>
      </c>
      <c r="E1013" s="34" t="s">
        <v>2253</v>
      </c>
      <c r="F1013" s="34" t="s">
        <v>2254</v>
      </c>
      <c r="G1013" s="34" t="s">
        <v>2255</v>
      </c>
      <c r="H1013" s="20" t="s">
        <v>2256</v>
      </c>
      <c r="I1013" s="20" t="s">
        <v>2257</v>
      </c>
      <c r="J1013" s="26" t="s">
        <v>2683</v>
      </c>
      <c r="K1013" s="26">
        <v>0</v>
      </c>
      <c r="L1013" s="19">
        <v>230000000</v>
      </c>
      <c r="M1013" s="22" t="s">
        <v>27</v>
      </c>
      <c r="N1013" s="26" t="s">
        <v>48</v>
      </c>
      <c r="O1013" s="35" t="s">
        <v>256</v>
      </c>
      <c r="P1013" s="36" t="s">
        <v>257</v>
      </c>
      <c r="Q1013" s="37" t="s">
        <v>289</v>
      </c>
      <c r="R1013" s="20" t="s">
        <v>259</v>
      </c>
      <c r="S1013" s="28">
        <v>796</v>
      </c>
      <c r="T1013" s="30" t="s">
        <v>260</v>
      </c>
      <c r="U1013" s="38">
        <v>2</v>
      </c>
      <c r="V1013" s="39">
        <v>192981.25</v>
      </c>
      <c r="W1013" s="77">
        <v>385962.5</v>
      </c>
      <c r="X1013" s="77">
        <f t="shared" si="29"/>
        <v>432278.00000000006</v>
      </c>
      <c r="Y1013" s="26"/>
      <c r="Z1013" s="28">
        <v>2015</v>
      </c>
      <c r="AA1013" s="100"/>
    </row>
    <row r="1014" spans="1:27" ht="38.25" outlineLevel="2">
      <c r="A1014" s="19" t="s">
        <v>2992</v>
      </c>
      <c r="B1014" s="20" t="s">
        <v>26</v>
      </c>
      <c r="C1014" s="26" t="s">
        <v>2251</v>
      </c>
      <c r="D1014" s="34" t="s">
        <v>2252</v>
      </c>
      <c r="E1014" s="34" t="s">
        <v>2253</v>
      </c>
      <c r="F1014" s="34" t="s">
        <v>2254</v>
      </c>
      <c r="G1014" s="34" t="s">
        <v>2255</v>
      </c>
      <c r="H1014" s="20" t="s">
        <v>2259</v>
      </c>
      <c r="I1014" s="20" t="s">
        <v>2260</v>
      </c>
      <c r="J1014" s="26" t="s">
        <v>2683</v>
      </c>
      <c r="K1014" s="26">
        <v>0</v>
      </c>
      <c r="L1014" s="19">
        <v>230000000</v>
      </c>
      <c r="M1014" s="22" t="s">
        <v>27</v>
      </c>
      <c r="N1014" s="26" t="s">
        <v>48</v>
      </c>
      <c r="O1014" s="35" t="s">
        <v>256</v>
      </c>
      <c r="P1014" s="36" t="s">
        <v>257</v>
      </c>
      <c r="Q1014" s="37" t="s">
        <v>289</v>
      </c>
      <c r="R1014" s="20" t="s">
        <v>259</v>
      </c>
      <c r="S1014" s="28">
        <v>796</v>
      </c>
      <c r="T1014" s="30" t="s">
        <v>260</v>
      </c>
      <c r="U1014" s="38">
        <v>1</v>
      </c>
      <c r="V1014" s="39">
        <v>141343.75</v>
      </c>
      <c r="W1014" s="77">
        <v>141343.75</v>
      </c>
      <c r="X1014" s="77">
        <f t="shared" si="29"/>
        <v>158305.00000000003</v>
      </c>
      <c r="Y1014" s="26"/>
      <c r="Z1014" s="28">
        <v>2015</v>
      </c>
      <c r="AA1014" s="100"/>
    </row>
    <row r="1015" spans="1:27" ht="38.25" outlineLevel="2">
      <c r="A1015" s="19" t="s">
        <v>2993</v>
      </c>
      <c r="B1015" s="20" t="s">
        <v>26</v>
      </c>
      <c r="C1015" s="26" t="s">
        <v>2243</v>
      </c>
      <c r="D1015" s="34" t="s">
        <v>2244</v>
      </c>
      <c r="E1015" s="34" t="s">
        <v>2245</v>
      </c>
      <c r="F1015" s="34" t="s">
        <v>2246</v>
      </c>
      <c r="G1015" s="34" t="s">
        <v>2247</v>
      </c>
      <c r="H1015" s="20" t="s">
        <v>2262</v>
      </c>
      <c r="I1015" s="20" t="s">
        <v>2263</v>
      </c>
      <c r="J1015" s="26" t="s">
        <v>2683</v>
      </c>
      <c r="K1015" s="26">
        <v>0</v>
      </c>
      <c r="L1015" s="19">
        <v>230000000</v>
      </c>
      <c r="M1015" s="22" t="s">
        <v>27</v>
      </c>
      <c r="N1015" s="26" t="s">
        <v>48</v>
      </c>
      <c r="O1015" s="35" t="s">
        <v>256</v>
      </c>
      <c r="P1015" s="36" t="s">
        <v>257</v>
      </c>
      <c r="Q1015" s="37" t="s">
        <v>289</v>
      </c>
      <c r="R1015" s="20" t="s">
        <v>259</v>
      </c>
      <c r="S1015" s="28">
        <v>796</v>
      </c>
      <c r="T1015" s="30" t="s">
        <v>260</v>
      </c>
      <c r="U1015" s="38">
        <v>1</v>
      </c>
      <c r="V1015" s="39">
        <v>363834</v>
      </c>
      <c r="W1015" s="77">
        <v>363834</v>
      </c>
      <c r="X1015" s="77">
        <f t="shared" si="29"/>
        <v>407494.08</v>
      </c>
      <c r="Y1015" s="26"/>
      <c r="Z1015" s="28">
        <v>2015</v>
      </c>
      <c r="AA1015" s="100"/>
    </row>
    <row r="1016" spans="1:27" ht="38.25" outlineLevel="2">
      <c r="A1016" s="19" t="s">
        <v>2994</v>
      </c>
      <c r="B1016" s="20" t="s">
        <v>26</v>
      </c>
      <c r="C1016" s="26" t="s">
        <v>2243</v>
      </c>
      <c r="D1016" s="34" t="s">
        <v>2244</v>
      </c>
      <c r="E1016" s="34" t="s">
        <v>2245</v>
      </c>
      <c r="F1016" s="34" t="s">
        <v>2246</v>
      </c>
      <c r="G1016" s="34" t="s">
        <v>2247</v>
      </c>
      <c r="H1016" s="20" t="s">
        <v>2265</v>
      </c>
      <c r="I1016" s="20" t="s">
        <v>2266</v>
      </c>
      <c r="J1016" s="26" t="s">
        <v>2683</v>
      </c>
      <c r="K1016" s="26">
        <v>0</v>
      </c>
      <c r="L1016" s="19">
        <v>230000000</v>
      </c>
      <c r="M1016" s="22" t="s">
        <v>27</v>
      </c>
      <c r="N1016" s="26" t="s">
        <v>48</v>
      </c>
      <c r="O1016" s="35" t="s">
        <v>256</v>
      </c>
      <c r="P1016" s="36" t="s">
        <v>257</v>
      </c>
      <c r="Q1016" s="37" t="s">
        <v>289</v>
      </c>
      <c r="R1016" s="20" t="s">
        <v>259</v>
      </c>
      <c r="S1016" s="28">
        <v>796</v>
      </c>
      <c r="T1016" s="30" t="s">
        <v>260</v>
      </c>
      <c r="U1016" s="38">
        <v>1</v>
      </c>
      <c r="V1016" s="39">
        <v>195000</v>
      </c>
      <c r="W1016" s="77">
        <v>195000</v>
      </c>
      <c r="X1016" s="77">
        <f t="shared" si="29"/>
        <v>218400.00000000003</v>
      </c>
      <c r="Y1016" s="26"/>
      <c r="Z1016" s="28">
        <v>2015</v>
      </c>
      <c r="AA1016" s="100"/>
    </row>
    <row r="1017" spans="1:27" ht="38.25" outlineLevel="2">
      <c r="A1017" s="19" t="s">
        <v>2995</v>
      </c>
      <c r="B1017" s="20" t="s">
        <v>26</v>
      </c>
      <c r="C1017" s="26" t="s">
        <v>2243</v>
      </c>
      <c r="D1017" s="34" t="s">
        <v>2244</v>
      </c>
      <c r="E1017" s="34" t="s">
        <v>2245</v>
      </c>
      <c r="F1017" s="34" t="s">
        <v>2246</v>
      </c>
      <c r="G1017" s="34" t="s">
        <v>2247</v>
      </c>
      <c r="H1017" s="20" t="s">
        <v>2268</v>
      </c>
      <c r="I1017" s="20" t="s">
        <v>2269</v>
      </c>
      <c r="J1017" s="26" t="s">
        <v>2683</v>
      </c>
      <c r="K1017" s="26">
        <v>0</v>
      </c>
      <c r="L1017" s="19">
        <v>230000000</v>
      </c>
      <c r="M1017" s="22" t="s">
        <v>27</v>
      </c>
      <c r="N1017" s="26" t="s">
        <v>48</v>
      </c>
      <c r="O1017" s="35" t="s">
        <v>256</v>
      </c>
      <c r="P1017" s="36" t="s">
        <v>257</v>
      </c>
      <c r="Q1017" s="37" t="s">
        <v>289</v>
      </c>
      <c r="R1017" s="20" t="s">
        <v>259</v>
      </c>
      <c r="S1017" s="28">
        <v>796</v>
      </c>
      <c r="T1017" s="30" t="s">
        <v>260</v>
      </c>
      <c r="U1017" s="38">
        <v>5</v>
      </c>
      <c r="V1017" s="39">
        <v>185000</v>
      </c>
      <c r="W1017" s="77">
        <v>925000</v>
      </c>
      <c r="X1017" s="77">
        <f t="shared" si="29"/>
        <v>1036000.0000000001</v>
      </c>
      <c r="Y1017" s="26"/>
      <c r="Z1017" s="28">
        <v>2015</v>
      </c>
      <c r="AA1017" s="100"/>
    </row>
    <row r="1018" spans="1:27" ht="38.25" outlineLevel="2">
      <c r="A1018" s="19" t="s">
        <v>2996</v>
      </c>
      <c r="B1018" s="20" t="s">
        <v>26</v>
      </c>
      <c r="C1018" s="26" t="s">
        <v>2271</v>
      </c>
      <c r="D1018" s="34" t="s">
        <v>2272</v>
      </c>
      <c r="E1018" s="34" t="s">
        <v>2273</v>
      </c>
      <c r="F1018" s="34" t="s">
        <v>2246</v>
      </c>
      <c r="G1018" s="34" t="s">
        <v>2247</v>
      </c>
      <c r="H1018" s="20" t="s">
        <v>2274</v>
      </c>
      <c r="I1018" s="20" t="s">
        <v>2275</v>
      </c>
      <c r="J1018" s="26" t="s">
        <v>2683</v>
      </c>
      <c r="K1018" s="26">
        <v>0</v>
      </c>
      <c r="L1018" s="19">
        <v>230000000</v>
      </c>
      <c r="M1018" s="22" t="s">
        <v>27</v>
      </c>
      <c r="N1018" s="26" t="s">
        <v>48</v>
      </c>
      <c r="O1018" s="35" t="s">
        <v>256</v>
      </c>
      <c r="P1018" s="36" t="s">
        <v>257</v>
      </c>
      <c r="Q1018" s="37" t="s">
        <v>289</v>
      </c>
      <c r="R1018" s="20" t="s">
        <v>259</v>
      </c>
      <c r="S1018" s="28">
        <v>796</v>
      </c>
      <c r="T1018" s="30" t="s">
        <v>260</v>
      </c>
      <c r="U1018" s="38">
        <v>2</v>
      </c>
      <c r="V1018" s="39">
        <v>204328</v>
      </c>
      <c r="W1018" s="77">
        <v>408656</v>
      </c>
      <c r="X1018" s="77">
        <f t="shared" si="29"/>
        <v>457694.72000000003</v>
      </c>
      <c r="Y1018" s="26"/>
      <c r="Z1018" s="28">
        <v>2015</v>
      </c>
      <c r="AA1018" s="100"/>
    </row>
    <row r="1019" spans="1:27" ht="38.25" outlineLevel="2">
      <c r="A1019" s="19" t="s">
        <v>2997</v>
      </c>
      <c r="B1019" s="20" t="s">
        <v>26</v>
      </c>
      <c r="C1019" s="26" t="s">
        <v>2243</v>
      </c>
      <c r="D1019" s="34" t="s">
        <v>2244</v>
      </c>
      <c r="E1019" s="34" t="s">
        <v>2245</v>
      </c>
      <c r="F1019" s="34" t="s">
        <v>2246</v>
      </c>
      <c r="G1019" s="34" t="s">
        <v>2247</v>
      </c>
      <c r="H1019" s="20" t="s">
        <v>2277</v>
      </c>
      <c r="I1019" s="20" t="s">
        <v>2249</v>
      </c>
      <c r="J1019" s="26" t="s">
        <v>2683</v>
      </c>
      <c r="K1019" s="26">
        <v>0</v>
      </c>
      <c r="L1019" s="19">
        <v>230000000</v>
      </c>
      <c r="M1019" s="22" t="s">
        <v>27</v>
      </c>
      <c r="N1019" s="26" t="s">
        <v>48</v>
      </c>
      <c r="O1019" s="35" t="s">
        <v>256</v>
      </c>
      <c r="P1019" s="36" t="s">
        <v>257</v>
      </c>
      <c r="Q1019" s="37" t="s">
        <v>289</v>
      </c>
      <c r="R1019" s="20" t="s">
        <v>259</v>
      </c>
      <c r="S1019" s="28">
        <v>796</v>
      </c>
      <c r="T1019" s="30" t="s">
        <v>260</v>
      </c>
      <c r="U1019" s="38">
        <v>2</v>
      </c>
      <c r="V1019" s="39">
        <v>363834</v>
      </c>
      <c r="W1019" s="77">
        <v>727668</v>
      </c>
      <c r="X1019" s="77">
        <f t="shared" si="29"/>
        <v>814988.16</v>
      </c>
      <c r="Y1019" s="26"/>
      <c r="Z1019" s="28">
        <v>2015</v>
      </c>
      <c r="AA1019" s="100"/>
    </row>
    <row r="1020" spans="1:27" ht="38.25" outlineLevel="2">
      <c r="A1020" s="19" t="s">
        <v>2998</v>
      </c>
      <c r="B1020" s="20" t="s">
        <v>26</v>
      </c>
      <c r="C1020" s="26" t="s">
        <v>2243</v>
      </c>
      <c r="D1020" s="34" t="s">
        <v>2244</v>
      </c>
      <c r="E1020" s="34" t="s">
        <v>2245</v>
      </c>
      <c r="F1020" s="34" t="s">
        <v>2246</v>
      </c>
      <c r="G1020" s="34" t="s">
        <v>2247</v>
      </c>
      <c r="H1020" s="20" t="s">
        <v>2279</v>
      </c>
      <c r="I1020" s="20" t="s">
        <v>2280</v>
      </c>
      <c r="J1020" s="26" t="s">
        <v>2683</v>
      </c>
      <c r="K1020" s="26">
        <v>0</v>
      </c>
      <c r="L1020" s="19">
        <v>230000000</v>
      </c>
      <c r="M1020" s="22" t="s">
        <v>27</v>
      </c>
      <c r="N1020" s="26" t="s">
        <v>48</v>
      </c>
      <c r="O1020" s="35" t="s">
        <v>256</v>
      </c>
      <c r="P1020" s="36" t="s">
        <v>257</v>
      </c>
      <c r="Q1020" s="37" t="s">
        <v>289</v>
      </c>
      <c r="R1020" s="20" t="s">
        <v>259</v>
      </c>
      <c r="S1020" s="28">
        <v>796</v>
      </c>
      <c r="T1020" s="30" t="s">
        <v>260</v>
      </c>
      <c r="U1020" s="38">
        <v>1</v>
      </c>
      <c r="V1020" s="39">
        <v>250000</v>
      </c>
      <c r="W1020" s="77">
        <v>250000</v>
      </c>
      <c r="X1020" s="77">
        <f t="shared" si="29"/>
        <v>280000</v>
      </c>
      <c r="Y1020" s="26"/>
      <c r="Z1020" s="28">
        <v>2015</v>
      </c>
      <c r="AA1020" s="100"/>
    </row>
    <row r="1021" spans="1:27" ht="38.25" outlineLevel="2">
      <c r="A1021" s="19" t="s">
        <v>2999</v>
      </c>
      <c r="B1021" s="20" t="s">
        <v>26</v>
      </c>
      <c r="C1021" s="26" t="s">
        <v>2282</v>
      </c>
      <c r="D1021" s="34" t="s">
        <v>311</v>
      </c>
      <c r="E1021" s="34" t="s">
        <v>2283</v>
      </c>
      <c r="F1021" s="34" t="s">
        <v>993</v>
      </c>
      <c r="G1021" s="34" t="s">
        <v>2284</v>
      </c>
      <c r="H1021" s="20" t="s">
        <v>2285</v>
      </c>
      <c r="I1021" s="20" t="s">
        <v>2286</v>
      </c>
      <c r="J1021" s="26" t="s">
        <v>2683</v>
      </c>
      <c r="K1021" s="26">
        <v>0</v>
      </c>
      <c r="L1021" s="19">
        <v>230000000</v>
      </c>
      <c r="M1021" s="22" t="s">
        <v>27</v>
      </c>
      <c r="N1021" s="26" t="s">
        <v>48</v>
      </c>
      <c r="O1021" s="35" t="s">
        <v>256</v>
      </c>
      <c r="P1021" s="36" t="s">
        <v>257</v>
      </c>
      <c r="Q1021" s="37" t="s">
        <v>289</v>
      </c>
      <c r="R1021" s="20" t="s">
        <v>259</v>
      </c>
      <c r="S1021" s="28">
        <v>796</v>
      </c>
      <c r="T1021" s="30" t="s">
        <v>260</v>
      </c>
      <c r="U1021" s="38">
        <v>4</v>
      </c>
      <c r="V1021" s="39">
        <v>196428.57</v>
      </c>
      <c r="W1021" s="77">
        <v>785714.28</v>
      </c>
      <c r="X1021" s="77">
        <f t="shared" si="29"/>
        <v>879999.99360000016</v>
      </c>
      <c r="Y1021" s="26"/>
      <c r="Z1021" s="28">
        <v>2015</v>
      </c>
      <c r="AA1021" s="100"/>
    </row>
    <row r="1022" spans="1:27" ht="38.25" outlineLevel="2">
      <c r="A1022" s="19" t="s">
        <v>3000</v>
      </c>
      <c r="B1022" s="20" t="s">
        <v>26</v>
      </c>
      <c r="C1022" s="26" t="s">
        <v>2288</v>
      </c>
      <c r="D1022" s="34" t="s">
        <v>2289</v>
      </c>
      <c r="E1022" s="34" t="s">
        <v>2290</v>
      </c>
      <c r="F1022" s="34" t="s">
        <v>2291</v>
      </c>
      <c r="G1022" s="34" t="s">
        <v>2292</v>
      </c>
      <c r="H1022" s="20" t="s">
        <v>2293</v>
      </c>
      <c r="I1022" s="20" t="s">
        <v>2294</v>
      </c>
      <c r="J1022" s="26" t="s">
        <v>293</v>
      </c>
      <c r="K1022" s="26">
        <v>0</v>
      </c>
      <c r="L1022" s="19">
        <v>230000000</v>
      </c>
      <c r="M1022" s="22" t="s">
        <v>27</v>
      </c>
      <c r="N1022" s="26" t="s">
        <v>48</v>
      </c>
      <c r="O1022" s="35" t="s">
        <v>256</v>
      </c>
      <c r="P1022" s="36" t="s">
        <v>257</v>
      </c>
      <c r="Q1022" s="37" t="s">
        <v>289</v>
      </c>
      <c r="R1022" s="20" t="s">
        <v>259</v>
      </c>
      <c r="S1022" s="28">
        <v>796</v>
      </c>
      <c r="T1022" s="30" t="s">
        <v>260</v>
      </c>
      <c r="U1022" s="38">
        <v>50</v>
      </c>
      <c r="V1022" s="39">
        <v>8453.5</v>
      </c>
      <c r="W1022" s="77">
        <v>422675</v>
      </c>
      <c r="X1022" s="77">
        <f t="shared" si="29"/>
        <v>473396.00000000006</v>
      </c>
      <c r="Y1022" s="26"/>
      <c r="Z1022" s="28">
        <v>2015</v>
      </c>
      <c r="AA1022" s="100"/>
    </row>
    <row r="1023" spans="1:27" ht="38.25" outlineLevel="2">
      <c r="A1023" s="19" t="s">
        <v>3001</v>
      </c>
      <c r="B1023" s="20" t="s">
        <v>26</v>
      </c>
      <c r="C1023" s="26" t="s">
        <v>2296</v>
      </c>
      <c r="D1023" s="34" t="s">
        <v>2297</v>
      </c>
      <c r="E1023" s="34" t="s">
        <v>2298</v>
      </c>
      <c r="F1023" s="34" t="s">
        <v>2299</v>
      </c>
      <c r="G1023" s="34" t="s">
        <v>2300</v>
      </c>
      <c r="H1023" s="20" t="s">
        <v>2301</v>
      </c>
      <c r="I1023" s="20" t="s">
        <v>2302</v>
      </c>
      <c r="J1023" s="26" t="s">
        <v>2683</v>
      </c>
      <c r="K1023" s="26">
        <v>0</v>
      </c>
      <c r="L1023" s="19">
        <v>230000000</v>
      </c>
      <c r="M1023" s="22" t="s">
        <v>27</v>
      </c>
      <c r="N1023" s="26" t="s">
        <v>48</v>
      </c>
      <c r="O1023" s="35" t="s">
        <v>256</v>
      </c>
      <c r="P1023" s="36" t="s">
        <v>257</v>
      </c>
      <c r="Q1023" s="37" t="s">
        <v>289</v>
      </c>
      <c r="R1023" s="20" t="s">
        <v>259</v>
      </c>
      <c r="S1023" s="28">
        <v>166</v>
      </c>
      <c r="T1023" s="30" t="s">
        <v>1046</v>
      </c>
      <c r="U1023" s="38">
        <v>2</v>
      </c>
      <c r="V1023" s="39">
        <v>178.57</v>
      </c>
      <c r="W1023" s="77">
        <v>357.14</v>
      </c>
      <c r="X1023" s="77">
        <f t="shared" si="29"/>
        <v>399.99680000000001</v>
      </c>
      <c r="Y1023" s="26"/>
      <c r="Z1023" s="28">
        <v>2015</v>
      </c>
      <c r="AA1023" s="100"/>
    </row>
    <row r="1024" spans="1:27" ht="51" outlineLevel="2">
      <c r="A1024" s="19" t="s">
        <v>3002</v>
      </c>
      <c r="B1024" s="20" t="s">
        <v>26</v>
      </c>
      <c r="C1024" s="26" t="s">
        <v>2304</v>
      </c>
      <c r="D1024" s="34" t="s">
        <v>2305</v>
      </c>
      <c r="E1024" s="34" t="s">
        <v>2306</v>
      </c>
      <c r="F1024" s="34" t="s">
        <v>2307</v>
      </c>
      <c r="G1024" s="34" t="s">
        <v>2308</v>
      </c>
      <c r="H1024" s="20" t="s">
        <v>2309</v>
      </c>
      <c r="I1024" s="20" t="s">
        <v>2310</v>
      </c>
      <c r="J1024" s="26" t="s">
        <v>2683</v>
      </c>
      <c r="K1024" s="26">
        <v>0</v>
      </c>
      <c r="L1024" s="19">
        <v>230000000</v>
      </c>
      <c r="M1024" s="22" t="s">
        <v>27</v>
      </c>
      <c r="N1024" s="26" t="s">
        <v>48</v>
      </c>
      <c r="O1024" s="35" t="s">
        <v>256</v>
      </c>
      <c r="P1024" s="36" t="s">
        <v>257</v>
      </c>
      <c r="Q1024" s="37" t="s">
        <v>289</v>
      </c>
      <c r="R1024" s="20" t="s">
        <v>259</v>
      </c>
      <c r="S1024" s="28">
        <v>166</v>
      </c>
      <c r="T1024" s="30" t="s">
        <v>1046</v>
      </c>
      <c r="U1024" s="38">
        <v>2773</v>
      </c>
      <c r="V1024" s="39">
        <v>238</v>
      </c>
      <c r="W1024" s="77">
        <v>659974</v>
      </c>
      <c r="X1024" s="77">
        <f t="shared" si="29"/>
        <v>739170.88000000012</v>
      </c>
      <c r="Y1024" s="26"/>
      <c r="Z1024" s="28">
        <v>2015</v>
      </c>
      <c r="AA1024" s="100"/>
    </row>
    <row r="1025" spans="1:27" ht="38.25" outlineLevel="2">
      <c r="A1025" s="19" t="s">
        <v>3003</v>
      </c>
      <c r="B1025" s="20" t="s">
        <v>26</v>
      </c>
      <c r="C1025" s="26" t="s">
        <v>2312</v>
      </c>
      <c r="D1025" s="34" t="s">
        <v>2313</v>
      </c>
      <c r="E1025" s="34" t="s">
        <v>2314</v>
      </c>
      <c r="F1025" s="34" t="s">
        <v>2315</v>
      </c>
      <c r="G1025" s="34" t="s">
        <v>2316</v>
      </c>
      <c r="H1025" s="20" t="s">
        <v>2317</v>
      </c>
      <c r="I1025" s="20" t="s">
        <v>2317</v>
      </c>
      <c r="J1025" s="26" t="s">
        <v>293</v>
      </c>
      <c r="K1025" s="26">
        <v>45</v>
      </c>
      <c r="L1025" s="19">
        <v>230000000</v>
      </c>
      <c r="M1025" s="22" t="s">
        <v>27</v>
      </c>
      <c r="N1025" s="26" t="s">
        <v>48</v>
      </c>
      <c r="O1025" s="35" t="s">
        <v>256</v>
      </c>
      <c r="P1025" s="36" t="s">
        <v>257</v>
      </c>
      <c r="Q1025" s="37" t="s">
        <v>289</v>
      </c>
      <c r="R1025" s="20" t="s">
        <v>290</v>
      </c>
      <c r="S1025" s="28">
        <v>168</v>
      </c>
      <c r="T1025" s="30" t="s">
        <v>927</v>
      </c>
      <c r="U1025" s="38">
        <v>12.304</v>
      </c>
      <c r="V1025" s="39">
        <v>416667</v>
      </c>
      <c r="W1025" s="77">
        <v>5126670.7680000002</v>
      </c>
      <c r="X1025" s="77">
        <f t="shared" si="29"/>
        <v>5741871.260160001</v>
      </c>
      <c r="Y1025" s="26" t="s">
        <v>293</v>
      </c>
      <c r="Z1025" s="28">
        <v>2015</v>
      </c>
      <c r="AA1025" s="100"/>
    </row>
    <row r="1026" spans="1:27" ht="38.25" outlineLevel="2">
      <c r="A1026" s="19" t="s">
        <v>3004</v>
      </c>
      <c r="B1026" s="20" t="s">
        <v>26</v>
      </c>
      <c r="C1026" s="26" t="s">
        <v>2319</v>
      </c>
      <c r="D1026" s="34" t="s">
        <v>2320</v>
      </c>
      <c r="E1026" s="34" t="s">
        <v>2321</v>
      </c>
      <c r="F1026" s="34" t="s">
        <v>2322</v>
      </c>
      <c r="G1026" s="34" t="s">
        <v>2323</v>
      </c>
      <c r="H1026" s="20" t="s">
        <v>2324</v>
      </c>
      <c r="I1026" s="20" t="s">
        <v>2321</v>
      </c>
      <c r="J1026" s="26" t="s">
        <v>2683</v>
      </c>
      <c r="K1026" s="26">
        <v>0</v>
      </c>
      <c r="L1026" s="19">
        <v>230000000</v>
      </c>
      <c r="M1026" s="22" t="s">
        <v>27</v>
      </c>
      <c r="N1026" s="26" t="s">
        <v>48</v>
      </c>
      <c r="O1026" s="35" t="s">
        <v>256</v>
      </c>
      <c r="P1026" s="36" t="s">
        <v>257</v>
      </c>
      <c r="Q1026" s="37" t="s">
        <v>289</v>
      </c>
      <c r="R1026" s="20" t="s">
        <v>259</v>
      </c>
      <c r="S1026" s="28">
        <v>112</v>
      </c>
      <c r="T1026" s="30" t="s">
        <v>601</v>
      </c>
      <c r="U1026" s="38">
        <v>72</v>
      </c>
      <c r="V1026" s="39">
        <v>697.24</v>
      </c>
      <c r="W1026" s="77">
        <v>50201.279999999999</v>
      </c>
      <c r="X1026" s="77">
        <f t="shared" ref="X1026:X1089" si="30">W1026*1.12</f>
        <v>56225.433600000004</v>
      </c>
      <c r="Y1026" s="26"/>
      <c r="Z1026" s="28">
        <v>2015</v>
      </c>
      <c r="AA1026" s="100"/>
    </row>
    <row r="1027" spans="1:27" ht="51" outlineLevel="2">
      <c r="A1027" s="19" t="s">
        <v>3005</v>
      </c>
      <c r="B1027" s="20" t="s">
        <v>26</v>
      </c>
      <c r="C1027" s="26" t="s">
        <v>2326</v>
      </c>
      <c r="D1027" s="34" t="s">
        <v>2327</v>
      </c>
      <c r="E1027" s="34" t="s">
        <v>2327</v>
      </c>
      <c r="F1027" s="34" t="s">
        <v>2328</v>
      </c>
      <c r="G1027" s="34" t="s">
        <v>2329</v>
      </c>
      <c r="H1027" s="20" t="s">
        <v>2330</v>
      </c>
      <c r="I1027" s="20" t="s">
        <v>2331</v>
      </c>
      <c r="J1027" s="26" t="s">
        <v>2683</v>
      </c>
      <c r="K1027" s="26">
        <v>0</v>
      </c>
      <c r="L1027" s="19">
        <v>230000000</v>
      </c>
      <c r="M1027" s="22" t="s">
        <v>27</v>
      </c>
      <c r="N1027" s="26" t="s">
        <v>48</v>
      </c>
      <c r="O1027" s="35" t="s">
        <v>256</v>
      </c>
      <c r="P1027" s="36" t="s">
        <v>257</v>
      </c>
      <c r="Q1027" s="37" t="s">
        <v>289</v>
      </c>
      <c r="R1027" s="20" t="s">
        <v>259</v>
      </c>
      <c r="S1027" s="28">
        <v>112</v>
      </c>
      <c r="T1027" s="30" t="s">
        <v>601</v>
      </c>
      <c r="U1027" s="38">
        <v>50</v>
      </c>
      <c r="V1027" s="39">
        <v>1274</v>
      </c>
      <c r="W1027" s="77">
        <v>63700</v>
      </c>
      <c r="X1027" s="77">
        <f t="shared" si="30"/>
        <v>71344</v>
      </c>
      <c r="Y1027" s="26"/>
      <c r="Z1027" s="28">
        <v>2015</v>
      </c>
      <c r="AA1027" s="100"/>
    </row>
    <row r="1028" spans="1:27" ht="38.25" outlineLevel="2">
      <c r="A1028" s="19" t="s">
        <v>3006</v>
      </c>
      <c r="B1028" s="20" t="s">
        <v>26</v>
      </c>
      <c r="C1028" s="26" t="s">
        <v>2333</v>
      </c>
      <c r="D1028" s="34" t="s">
        <v>2334</v>
      </c>
      <c r="E1028" s="34" t="s">
        <v>2335</v>
      </c>
      <c r="F1028" s="34" t="s">
        <v>2336</v>
      </c>
      <c r="G1028" s="34" t="s">
        <v>2337</v>
      </c>
      <c r="H1028" s="20" t="s">
        <v>2338</v>
      </c>
      <c r="I1028" s="20" t="s">
        <v>2338</v>
      </c>
      <c r="J1028" s="26" t="s">
        <v>2683</v>
      </c>
      <c r="K1028" s="26">
        <v>0</v>
      </c>
      <c r="L1028" s="19">
        <v>230000000</v>
      </c>
      <c r="M1028" s="22" t="s">
        <v>27</v>
      </c>
      <c r="N1028" s="26" t="s">
        <v>48</v>
      </c>
      <c r="O1028" s="35" t="s">
        <v>256</v>
      </c>
      <c r="P1028" s="36" t="s">
        <v>257</v>
      </c>
      <c r="Q1028" s="37" t="s">
        <v>289</v>
      </c>
      <c r="R1028" s="20" t="s">
        <v>259</v>
      </c>
      <c r="S1028" s="28">
        <v>112</v>
      </c>
      <c r="T1028" s="30" t="s">
        <v>601</v>
      </c>
      <c r="U1028" s="38">
        <v>50</v>
      </c>
      <c r="V1028" s="39">
        <v>248.21</v>
      </c>
      <c r="W1028" s="77">
        <v>12410.5</v>
      </c>
      <c r="X1028" s="77">
        <f t="shared" si="30"/>
        <v>13899.760000000002</v>
      </c>
      <c r="Y1028" s="26"/>
      <c r="Z1028" s="28">
        <v>2015</v>
      </c>
      <c r="AA1028" s="100"/>
    </row>
    <row r="1029" spans="1:27" ht="38.25" outlineLevel="2">
      <c r="A1029" s="19" t="s">
        <v>3007</v>
      </c>
      <c r="B1029" s="20" t="s">
        <v>26</v>
      </c>
      <c r="C1029" s="26" t="s">
        <v>2340</v>
      </c>
      <c r="D1029" s="34" t="s">
        <v>2341</v>
      </c>
      <c r="E1029" s="34" t="s">
        <v>2342</v>
      </c>
      <c r="F1029" s="34" t="s">
        <v>2343</v>
      </c>
      <c r="G1029" s="34" t="s">
        <v>2344</v>
      </c>
      <c r="H1029" s="20" t="s">
        <v>2341</v>
      </c>
      <c r="I1029" s="20" t="s">
        <v>2341</v>
      </c>
      <c r="J1029" s="26" t="s">
        <v>2683</v>
      </c>
      <c r="K1029" s="26">
        <v>0</v>
      </c>
      <c r="L1029" s="19">
        <v>230000000</v>
      </c>
      <c r="M1029" s="22" t="s">
        <v>27</v>
      </c>
      <c r="N1029" s="26" t="s">
        <v>48</v>
      </c>
      <c r="O1029" s="35" t="s">
        <v>256</v>
      </c>
      <c r="P1029" s="36" t="s">
        <v>257</v>
      </c>
      <c r="Q1029" s="37" t="s">
        <v>289</v>
      </c>
      <c r="R1029" s="20" t="s">
        <v>259</v>
      </c>
      <c r="S1029" s="28">
        <v>112</v>
      </c>
      <c r="T1029" s="30" t="s">
        <v>601</v>
      </c>
      <c r="U1029" s="38">
        <v>72</v>
      </c>
      <c r="V1029" s="39">
        <v>1002.67</v>
      </c>
      <c r="W1029" s="77">
        <v>72192.239999999991</v>
      </c>
      <c r="X1029" s="77">
        <f t="shared" si="30"/>
        <v>80855.308799999999</v>
      </c>
      <c r="Y1029" s="26"/>
      <c r="Z1029" s="28">
        <v>2015</v>
      </c>
      <c r="AA1029" s="100"/>
    </row>
    <row r="1030" spans="1:27" ht="38.25" outlineLevel="2">
      <c r="A1030" s="19" t="s">
        <v>3008</v>
      </c>
      <c r="B1030" s="20" t="s">
        <v>26</v>
      </c>
      <c r="C1030" s="26" t="s">
        <v>2346</v>
      </c>
      <c r="D1030" s="34" t="s">
        <v>2347</v>
      </c>
      <c r="E1030" s="34" t="s">
        <v>2348</v>
      </c>
      <c r="F1030" s="34" t="s">
        <v>2349</v>
      </c>
      <c r="G1030" s="34" t="s">
        <v>2350</v>
      </c>
      <c r="H1030" s="20" t="s">
        <v>2351</v>
      </c>
      <c r="I1030" s="20" t="s">
        <v>2352</v>
      </c>
      <c r="J1030" s="26" t="s">
        <v>2683</v>
      </c>
      <c r="K1030" s="26">
        <v>0</v>
      </c>
      <c r="L1030" s="19">
        <v>230000000</v>
      </c>
      <c r="M1030" s="22" t="s">
        <v>27</v>
      </c>
      <c r="N1030" s="26" t="s">
        <v>48</v>
      </c>
      <c r="O1030" s="35" t="s">
        <v>256</v>
      </c>
      <c r="P1030" s="36" t="s">
        <v>257</v>
      </c>
      <c r="Q1030" s="37" t="s">
        <v>289</v>
      </c>
      <c r="R1030" s="20" t="s">
        <v>259</v>
      </c>
      <c r="S1030" s="28">
        <v>166</v>
      </c>
      <c r="T1030" s="30" t="s">
        <v>1046</v>
      </c>
      <c r="U1030" s="38">
        <v>2.2000000000000002</v>
      </c>
      <c r="V1030" s="39">
        <v>14545.53</v>
      </c>
      <c r="W1030" s="77">
        <v>32000.166000000005</v>
      </c>
      <c r="X1030" s="77">
        <f t="shared" si="30"/>
        <v>35840.185920000011</v>
      </c>
      <c r="Y1030" s="26"/>
      <c r="Z1030" s="28">
        <v>2015</v>
      </c>
      <c r="AA1030" s="100"/>
    </row>
    <row r="1031" spans="1:27" ht="38.25" outlineLevel="2">
      <c r="A1031" s="19" t="s">
        <v>3009</v>
      </c>
      <c r="B1031" s="20" t="s">
        <v>26</v>
      </c>
      <c r="C1031" s="26" t="s">
        <v>2354</v>
      </c>
      <c r="D1031" s="34" t="s">
        <v>2355</v>
      </c>
      <c r="E1031" s="34" t="s">
        <v>2356</v>
      </c>
      <c r="F1031" s="34" t="s">
        <v>2357</v>
      </c>
      <c r="G1031" s="34" t="s">
        <v>2358</v>
      </c>
      <c r="H1031" s="20" t="s">
        <v>2359</v>
      </c>
      <c r="I1031" s="20" t="s">
        <v>2360</v>
      </c>
      <c r="J1031" s="26" t="s">
        <v>2683</v>
      </c>
      <c r="K1031" s="26">
        <v>0</v>
      </c>
      <c r="L1031" s="19">
        <v>230000000</v>
      </c>
      <c r="M1031" s="22" t="s">
        <v>27</v>
      </c>
      <c r="N1031" s="26" t="s">
        <v>48</v>
      </c>
      <c r="O1031" s="35" t="s">
        <v>256</v>
      </c>
      <c r="P1031" s="36" t="s">
        <v>257</v>
      </c>
      <c r="Q1031" s="37" t="s">
        <v>289</v>
      </c>
      <c r="R1031" s="20" t="s">
        <v>259</v>
      </c>
      <c r="S1031" s="28">
        <v>796</v>
      </c>
      <c r="T1031" s="30" t="s">
        <v>260</v>
      </c>
      <c r="U1031" s="38">
        <v>5</v>
      </c>
      <c r="V1031" s="39">
        <v>974.9</v>
      </c>
      <c r="W1031" s="77">
        <v>4874.5</v>
      </c>
      <c r="X1031" s="77">
        <f t="shared" si="30"/>
        <v>5459.4400000000005</v>
      </c>
      <c r="Y1031" s="26"/>
      <c r="Z1031" s="28">
        <v>2015</v>
      </c>
      <c r="AA1031" s="100"/>
    </row>
    <row r="1032" spans="1:27" ht="38.25" outlineLevel="2">
      <c r="A1032" s="19" t="s">
        <v>3010</v>
      </c>
      <c r="B1032" s="20" t="s">
        <v>26</v>
      </c>
      <c r="C1032" s="26" t="s">
        <v>2362</v>
      </c>
      <c r="D1032" s="34" t="s">
        <v>2363</v>
      </c>
      <c r="E1032" s="34" t="s">
        <v>2364</v>
      </c>
      <c r="F1032" s="34" t="s">
        <v>2365</v>
      </c>
      <c r="G1032" s="34" t="s">
        <v>2366</v>
      </c>
      <c r="H1032" s="20" t="s">
        <v>2367</v>
      </c>
      <c r="I1032" s="20" t="s">
        <v>2367</v>
      </c>
      <c r="J1032" s="26" t="s">
        <v>2683</v>
      </c>
      <c r="K1032" s="26">
        <v>0</v>
      </c>
      <c r="L1032" s="19">
        <v>230000000</v>
      </c>
      <c r="M1032" s="22" t="s">
        <v>27</v>
      </c>
      <c r="N1032" s="26" t="s">
        <v>48</v>
      </c>
      <c r="O1032" s="35" t="s">
        <v>256</v>
      </c>
      <c r="P1032" s="36" t="s">
        <v>257</v>
      </c>
      <c r="Q1032" s="37" t="s">
        <v>289</v>
      </c>
      <c r="R1032" s="20" t="s">
        <v>259</v>
      </c>
      <c r="S1032" s="28">
        <v>166</v>
      </c>
      <c r="T1032" s="30" t="s">
        <v>1046</v>
      </c>
      <c r="U1032" s="38">
        <v>1.2</v>
      </c>
      <c r="V1032" s="39">
        <v>31500</v>
      </c>
      <c r="W1032" s="77">
        <v>37800</v>
      </c>
      <c r="X1032" s="77">
        <f t="shared" si="30"/>
        <v>42336.000000000007</v>
      </c>
      <c r="Y1032" s="26"/>
      <c r="Z1032" s="28">
        <v>2015</v>
      </c>
      <c r="AA1032" s="100"/>
    </row>
    <row r="1033" spans="1:27" ht="38.25" outlineLevel="2">
      <c r="A1033" s="19" t="s">
        <v>3011</v>
      </c>
      <c r="B1033" s="20" t="s">
        <v>26</v>
      </c>
      <c r="C1033" s="26" t="s">
        <v>2369</v>
      </c>
      <c r="D1033" s="34" t="s">
        <v>2370</v>
      </c>
      <c r="E1033" s="34" t="s">
        <v>2371</v>
      </c>
      <c r="F1033" s="34" t="s">
        <v>2372</v>
      </c>
      <c r="G1033" s="34" t="s">
        <v>2373</v>
      </c>
      <c r="H1033" s="20" t="s">
        <v>2374</v>
      </c>
      <c r="I1033" s="20" t="s">
        <v>2375</v>
      </c>
      <c r="J1033" s="26" t="s">
        <v>2683</v>
      </c>
      <c r="K1033" s="26">
        <v>0</v>
      </c>
      <c r="L1033" s="19">
        <v>230000000</v>
      </c>
      <c r="M1033" s="22" t="s">
        <v>27</v>
      </c>
      <c r="N1033" s="26" t="s">
        <v>48</v>
      </c>
      <c r="O1033" s="35" t="s">
        <v>256</v>
      </c>
      <c r="P1033" s="36" t="s">
        <v>257</v>
      </c>
      <c r="Q1033" s="37" t="s">
        <v>289</v>
      </c>
      <c r="R1033" s="20" t="s">
        <v>259</v>
      </c>
      <c r="S1033" s="28">
        <v>778</v>
      </c>
      <c r="T1033" s="30" t="s">
        <v>2046</v>
      </c>
      <c r="U1033" s="38">
        <v>6</v>
      </c>
      <c r="V1033" s="39">
        <v>213.39</v>
      </c>
      <c r="W1033" s="77">
        <v>1280.3399999999999</v>
      </c>
      <c r="X1033" s="77">
        <f t="shared" si="30"/>
        <v>1433.9808</v>
      </c>
      <c r="Y1033" s="26"/>
      <c r="Z1033" s="28">
        <v>2015</v>
      </c>
      <c r="AA1033" s="100"/>
    </row>
    <row r="1034" spans="1:27" ht="38.25" outlineLevel="2">
      <c r="A1034" s="19" t="s">
        <v>3012</v>
      </c>
      <c r="B1034" s="20" t="s">
        <v>26</v>
      </c>
      <c r="C1034" s="26" t="s">
        <v>2377</v>
      </c>
      <c r="D1034" s="34" t="s">
        <v>2378</v>
      </c>
      <c r="E1034" s="34" t="s">
        <v>2379</v>
      </c>
      <c r="F1034" s="34" t="s">
        <v>2380</v>
      </c>
      <c r="G1034" s="34" t="s">
        <v>2381</v>
      </c>
      <c r="H1034" s="20" t="s">
        <v>2382</v>
      </c>
      <c r="I1034" s="20" t="s">
        <v>2383</v>
      </c>
      <c r="J1034" s="26" t="s">
        <v>2683</v>
      </c>
      <c r="K1034" s="26">
        <v>0</v>
      </c>
      <c r="L1034" s="19">
        <v>230000000</v>
      </c>
      <c r="M1034" s="22" t="s">
        <v>27</v>
      </c>
      <c r="N1034" s="26" t="s">
        <v>48</v>
      </c>
      <c r="O1034" s="35" t="s">
        <v>256</v>
      </c>
      <c r="P1034" s="36" t="s">
        <v>257</v>
      </c>
      <c r="Q1034" s="37" t="s">
        <v>289</v>
      </c>
      <c r="R1034" s="20" t="s">
        <v>259</v>
      </c>
      <c r="S1034" s="28">
        <v>166</v>
      </c>
      <c r="T1034" s="30" t="s">
        <v>1046</v>
      </c>
      <c r="U1034" s="38">
        <v>1</v>
      </c>
      <c r="V1034" s="39">
        <v>1964.28</v>
      </c>
      <c r="W1034" s="77">
        <v>1964.28</v>
      </c>
      <c r="X1034" s="77">
        <f t="shared" si="30"/>
        <v>2199.9936000000002</v>
      </c>
      <c r="Y1034" s="26"/>
      <c r="Z1034" s="28">
        <v>2015</v>
      </c>
      <c r="AA1034" s="100"/>
    </row>
    <row r="1035" spans="1:27" ht="38.25" outlineLevel="2">
      <c r="A1035" s="19" t="s">
        <v>3013</v>
      </c>
      <c r="B1035" s="20" t="s">
        <v>26</v>
      </c>
      <c r="C1035" s="26" t="s">
        <v>2385</v>
      </c>
      <c r="D1035" s="34" t="s">
        <v>2386</v>
      </c>
      <c r="E1035" s="34" t="s">
        <v>2386</v>
      </c>
      <c r="F1035" s="34" t="s">
        <v>2387</v>
      </c>
      <c r="G1035" s="34"/>
      <c r="H1035" s="20" t="s">
        <v>2388</v>
      </c>
      <c r="I1035" s="20" t="s">
        <v>2389</v>
      </c>
      <c r="J1035" s="26" t="s">
        <v>293</v>
      </c>
      <c r="K1035" s="26">
        <v>45</v>
      </c>
      <c r="L1035" s="19">
        <v>230000000</v>
      </c>
      <c r="M1035" s="22" t="s">
        <v>27</v>
      </c>
      <c r="N1035" s="26" t="s">
        <v>48</v>
      </c>
      <c r="O1035" s="35" t="s">
        <v>256</v>
      </c>
      <c r="P1035" s="36" t="s">
        <v>257</v>
      </c>
      <c r="Q1035" s="37" t="s">
        <v>289</v>
      </c>
      <c r="R1035" s="20" t="s">
        <v>290</v>
      </c>
      <c r="S1035" s="28">
        <v>166</v>
      </c>
      <c r="T1035" s="30" t="s">
        <v>1046</v>
      </c>
      <c r="U1035" s="38">
        <v>30</v>
      </c>
      <c r="V1035" s="39">
        <v>358035.71</v>
      </c>
      <c r="W1035" s="77">
        <v>10741071.300000001</v>
      </c>
      <c r="X1035" s="77">
        <f t="shared" si="30"/>
        <v>12029999.856000002</v>
      </c>
      <c r="Y1035" s="26" t="s">
        <v>293</v>
      </c>
      <c r="Z1035" s="28">
        <v>2015</v>
      </c>
      <c r="AA1035" s="100"/>
    </row>
    <row r="1036" spans="1:27" ht="38.25" outlineLevel="2">
      <c r="A1036" s="19" t="s">
        <v>3014</v>
      </c>
      <c r="B1036" s="20" t="s">
        <v>26</v>
      </c>
      <c r="C1036" s="26" t="s">
        <v>2391</v>
      </c>
      <c r="D1036" s="34" t="s">
        <v>2392</v>
      </c>
      <c r="E1036" s="34" t="s">
        <v>2392</v>
      </c>
      <c r="F1036" s="34" t="s">
        <v>2393</v>
      </c>
      <c r="G1036" s="34" t="s">
        <v>2394</v>
      </c>
      <c r="H1036" s="20" t="s">
        <v>2395</v>
      </c>
      <c r="I1036" s="20" t="s">
        <v>2395</v>
      </c>
      <c r="J1036" s="26" t="s">
        <v>2683</v>
      </c>
      <c r="K1036" s="26">
        <v>0</v>
      </c>
      <c r="L1036" s="19">
        <v>230000000</v>
      </c>
      <c r="M1036" s="22" t="s">
        <v>27</v>
      </c>
      <c r="N1036" s="26" t="s">
        <v>48</v>
      </c>
      <c r="O1036" s="35" t="s">
        <v>256</v>
      </c>
      <c r="P1036" s="36" t="s">
        <v>257</v>
      </c>
      <c r="Q1036" s="37" t="s">
        <v>289</v>
      </c>
      <c r="R1036" s="20" t="s">
        <v>259</v>
      </c>
      <c r="S1036" s="28">
        <v>166</v>
      </c>
      <c r="T1036" s="30" t="s">
        <v>1046</v>
      </c>
      <c r="U1036" s="38">
        <v>2</v>
      </c>
      <c r="V1036" s="39">
        <v>497.67</v>
      </c>
      <c r="W1036" s="77">
        <v>995.34</v>
      </c>
      <c r="X1036" s="77">
        <f t="shared" si="30"/>
        <v>1114.7808000000002</v>
      </c>
      <c r="Y1036" s="26"/>
      <c r="Z1036" s="28">
        <v>2015</v>
      </c>
      <c r="AA1036" s="100"/>
    </row>
    <row r="1037" spans="1:27" ht="38.25" outlineLevel="2">
      <c r="A1037" s="19" t="s">
        <v>3015</v>
      </c>
      <c r="B1037" s="20" t="s">
        <v>26</v>
      </c>
      <c r="C1037" s="26" t="s">
        <v>2397</v>
      </c>
      <c r="D1037" s="34" t="s">
        <v>2398</v>
      </c>
      <c r="E1037" s="34" t="s">
        <v>2399</v>
      </c>
      <c r="F1037" s="34" t="s">
        <v>2400</v>
      </c>
      <c r="G1037" s="34" t="s">
        <v>2401</v>
      </c>
      <c r="H1037" s="20" t="s">
        <v>2402</v>
      </c>
      <c r="I1037" s="20" t="s">
        <v>2403</v>
      </c>
      <c r="J1037" s="26" t="s">
        <v>2683</v>
      </c>
      <c r="K1037" s="26">
        <v>0</v>
      </c>
      <c r="L1037" s="19">
        <v>230000000</v>
      </c>
      <c r="M1037" s="22" t="s">
        <v>27</v>
      </c>
      <c r="N1037" s="26" t="s">
        <v>48</v>
      </c>
      <c r="O1037" s="35" t="s">
        <v>256</v>
      </c>
      <c r="P1037" s="36" t="s">
        <v>257</v>
      </c>
      <c r="Q1037" s="37" t="s">
        <v>289</v>
      </c>
      <c r="R1037" s="20" t="s">
        <v>259</v>
      </c>
      <c r="S1037" s="28">
        <v>166</v>
      </c>
      <c r="T1037" s="30" t="s">
        <v>1046</v>
      </c>
      <c r="U1037" s="38">
        <v>200</v>
      </c>
      <c r="V1037" s="39">
        <v>3236.6</v>
      </c>
      <c r="W1037" s="77">
        <v>647320</v>
      </c>
      <c r="X1037" s="77">
        <f t="shared" si="30"/>
        <v>724998.4</v>
      </c>
      <c r="Y1037" s="26"/>
      <c r="Z1037" s="28">
        <v>2015</v>
      </c>
      <c r="AA1037" s="100"/>
    </row>
    <row r="1038" spans="1:27" ht="38.25" outlineLevel="2">
      <c r="A1038" s="19" t="s">
        <v>3016</v>
      </c>
      <c r="B1038" s="20" t="s">
        <v>26</v>
      </c>
      <c r="C1038" s="26" t="s">
        <v>2405</v>
      </c>
      <c r="D1038" s="34" t="s">
        <v>2406</v>
      </c>
      <c r="E1038" s="34" t="s">
        <v>2407</v>
      </c>
      <c r="F1038" s="34" t="s">
        <v>2408</v>
      </c>
      <c r="G1038" s="34" t="s">
        <v>2409</v>
      </c>
      <c r="H1038" s="20" t="s">
        <v>2410</v>
      </c>
      <c r="I1038" s="20" t="s">
        <v>2411</v>
      </c>
      <c r="J1038" s="26" t="s">
        <v>2683</v>
      </c>
      <c r="K1038" s="26">
        <v>0</v>
      </c>
      <c r="L1038" s="19">
        <v>230000000</v>
      </c>
      <c r="M1038" s="22" t="s">
        <v>27</v>
      </c>
      <c r="N1038" s="26" t="s">
        <v>48</v>
      </c>
      <c r="O1038" s="35" t="s">
        <v>256</v>
      </c>
      <c r="P1038" s="36" t="s">
        <v>257</v>
      </c>
      <c r="Q1038" s="37" t="s">
        <v>289</v>
      </c>
      <c r="R1038" s="20" t="s">
        <v>259</v>
      </c>
      <c r="S1038" s="28">
        <v>796</v>
      </c>
      <c r="T1038" s="30" t="s">
        <v>260</v>
      </c>
      <c r="U1038" s="38">
        <v>2</v>
      </c>
      <c r="V1038" s="39">
        <v>250924</v>
      </c>
      <c r="W1038" s="77">
        <v>501848</v>
      </c>
      <c r="X1038" s="77">
        <f t="shared" si="30"/>
        <v>562069.76000000001</v>
      </c>
      <c r="Y1038" s="26"/>
      <c r="Z1038" s="28">
        <v>2015</v>
      </c>
      <c r="AA1038" s="100"/>
    </row>
    <row r="1039" spans="1:27" ht="38.25" outlineLevel="2">
      <c r="A1039" s="19" t="s">
        <v>3017</v>
      </c>
      <c r="B1039" s="20" t="s">
        <v>26</v>
      </c>
      <c r="C1039" s="26" t="s">
        <v>2413</v>
      </c>
      <c r="D1039" s="34" t="s">
        <v>2414</v>
      </c>
      <c r="E1039" s="34" t="s">
        <v>2415</v>
      </c>
      <c r="F1039" s="34" t="s">
        <v>2416</v>
      </c>
      <c r="G1039" s="34" t="s">
        <v>2417</v>
      </c>
      <c r="H1039" s="20" t="s">
        <v>2418</v>
      </c>
      <c r="I1039" s="20" t="s">
        <v>2418</v>
      </c>
      <c r="J1039" s="26" t="s">
        <v>2683</v>
      </c>
      <c r="K1039" s="26">
        <v>0</v>
      </c>
      <c r="L1039" s="19">
        <v>230000000</v>
      </c>
      <c r="M1039" s="22" t="s">
        <v>27</v>
      </c>
      <c r="N1039" s="26" t="s">
        <v>48</v>
      </c>
      <c r="O1039" s="35" t="s">
        <v>256</v>
      </c>
      <c r="P1039" s="36" t="s">
        <v>257</v>
      </c>
      <c r="Q1039" s="37" t="s">
        <v>289</v>
      </c>
      <c r="R1039" s="20" t="s">
        <v>259</v>
      </c>
      <c r="S1039" s="28">
        <v>796</v>
      </c>
      <c r="T1039" s="30" t="s">
        <v>260</v>
      </c>
      <c r="U1039" s="38">
        <v>5</v>
      </c>
      <c r="V1039" s="39">
        <v>204000</v>
      </c>
      <c r="W1039" s="77">
        <v>1020000</v>
      </c>
      <c r="X1039" s="77">
        <f t="shared" si="30"/>
        <v>1142400</v>
      </c>
      <c r="Y1039" s="26"/>
      <c r="Z1039" s="28">
        <v>2015</v>
      </c>
      <c r="AA1039" s="100"/>
    </row>
    <row r="1040" spans="1:27" ht="38.25" outlineLevel="2">
      <c r="A1040" s="19" t="s">
        <v>3018</v>
      </c>
      <c r="B1040" s="20" t="s">
        <v>26</v>
      </c>
      <c r="C1040" s="26" t="s">
        <v>1507</v>
      </c>
      <c r="D1040" s="34" t="s">
        <v>1508</v>
      </c>
      <c r="E1040" s="34" t="s">
        <v>1509</v>
      </c>
      <c r="F1040" s="34" t="s">
        <v>1510</v>
      </c>
      <c r="G1040" s="34" t="s">
        <v>1511</v>
      </c>
      <c r="H1040" s="20" t="s">
        <v>2420</v>
      </c>
      <c r="I1040" s="20" t="s">
        <v>2421</v>
      </c>
      <c r="J1040" s="26" t="s">
        <v>2683</v>
      </c>
      <c r="K1040" s="26">
        <v>0</v>
      </c>
      <c r="L1040" s="19">
        <v>230000000</v>
      </c>
      <c r="M1040" s="22" t="s">
        <v>27</v>
      </c>
      <c r="N1040" s="26" t="s">
        <v>48</v>
      </c>
      <c r="O1040" s="35" t="s">
        <v>256</v>
      </c>
      <c r="P1040" s="36" t="s">
        <v>257</v>
      </c>
      <c r="Q1040" s="37" t="s">
        <v>289</v>
      </c>
      <c r="R1040" s="20" t="s">
        <v>259</v>
      </c>
      <c r="S1040" s="28">
        <v>796</v>
      </c>
      <c r="T1040" s="30" t="s">
        <v>260</v>
      </c>
      <c r="U1040" s="38">
        <v>5</v>
      </c>
      <c r="V1040" s="39">
        <v>35733.33</v>
      </c>
      <c r="W1040" s="77">
        <v>178666.65000000002</v>
      </c>
      <c r="X1040" s="77">
        <f t="shared" si="30"/>
        <v>200106.64800000004</v>
      </c>
      <c r="Y1040" s="26"/>
      <c r="Z1040" s="28">
        <v>2015</v>
      </c>
      <c r="AA1040" s="100"/>
    </row>
    <row r="1041" spans="1:27" ht="38.25" outlineLevel="2">
      <c r="A1041" s="19" t="s">
        <v>3019</v>
      </c>
      <c r="B1041" s="20" t="s">
        <v>26</v>
      </c>
      <c r="C1041" s="26" t="s">
        <v>2423</v>
      </c>
      <c r="D1041" s="34" t="s">
        <v>2424</v>
      </c>
      <c r="E1041" s="34" t="s">
        <v>2425</v>
      </c>
      <c r="F1041" s="34" t="s">
        <v>2426</v>
      </c>
      <c r="G1041" s="34" t="s">
        <v>2427</v>
      </c>
      <c r="H1041" s="20" t="s">
        <v>2428</v>
      </c>
      <c r="I1041" s="20" t="s">
        <v>2429</v>
      </c>
      <c r="J1041" s="26" t="s">
        <v>2683</v>
      </c>
      <c r="K1041" s="26">
        <v>0</v>
      </c>
      <c r="L1041" s="19">
        <v>230000000</v>
      </c>
      <c r="M1041" s="22" t="s">
        <v>27</v>
      </c>
      <c r="N1041" s="26" t="s">
        <v>48</v>
      </c>
      <c r="O1041" s="35" t="s">
        <v>256</v>
      </c>
      <c r="P1041" s="36" t="s">
        <v>257</v>
      </c>
      <c r="Q1041" s="37" t="s">
        <v>289</v>
      </c>
      <c r="R1041" s="20" t="s">
        <v>259</v>
      </c>
      <c r="S1041" s="28">
        <v>796</v>
      </c>
      <c r="T1041" s="30" t="s">
        <v>260</v>
      </c>
      <c r="U1041" s="38">
        <v>1</v>
      </c>
      <c r="V1041" s="39">
        <v>472500</v>
      </c>
      <c r="W1041" s="77">
        <v>472500</v>
      </c>
      <c r="X1041" s="77">
        <f t="shared" si="30"/>
        <v>529200</v>
      </c>
      <c r="Y1041" s="26"/>
      <c r="Z1041" s="28">
        <v>2015</v>
      </c>
      <c r="AA1041" s="100"/>
    </row>
    <row r="1042" spans="1:27" ht="38.25" outlineLevel="2">
      <c r="A1042" s="19" t="s">
        <v>3020</v>
      </c>
      <c r="B1042" s="20" t="s">
        <v>26</v>
      </c>
      <c r="C1042" s="26" t="s">
        <v>2423</v>
      </c>
      <c r="D1042" s="34" t="s">
        <v>2424</v>
      </c>
      <c r="E1042" s="34" t="s">
        <v>2425</v>
      </c>
      <c r="F1042" s="34" t="s">
        <v>2426</v>
      </c>
      <c r="G1042" s="34" t="s">
        <v>2427</v>
      </c>
      <c r="H1042" s="20" t="s">
        <v>2431</v>
      </c>
      <c r="I1042" s="20" t="s">
        <v>2432</v>
      </c>
      <c r="J1042" s="26" t="s">
        <v>2683</v>
      </c>
      <c r="K1042" s="26">
        <v>0</v>
      </c>
      <c r="L1042" s="19">
        <v>230000000</v>
      </c>
      <c r="M1042" s="22" t="s">
        <v>27</v>
      </c>
      <c r="N1042" s="26" t="s">
        <v>48</v>
      </c>
      <c r="O1042" s="35" t="s">
        <v>256</v>
      </c>
      <c r="P1042" s="36" t="s">
        <v>257</v>
      </c>
      <c r="Q1042" s="37" t="s">
        <v>289</v>
      </c>
      <c r="R1042" s="20" t="s">
        <v>259</v>
      </c>
      <c r="S1042" s="28">
        <v>796</v>
      </c>
      <c r="T1042" s="30" t="s">
        <v>260</v>
      </c>
      <c r="U1042" s="38">
        <v>2</v>
      </c>
      <c r="V1042" s="39">
        <v>107589.28</v>
      </c>
      <c r="W1042" s="77">
        <v>215178.56</v>
      </c>
      <c r="X1042" s="77">
        <f t="shared" si="30"/>
        <v>240999.98720000003</v>
      </c>
      <c r="Y1042" s="26"/>
      <c r="Z1042" s="28">
        <v>2015</v>
      </c>
      <c r="AA1042" s="100"/>
    </row>
    <row r="1043" spans="1:27" ht="51" outlineLevel="2">
      <c r="A1043" s="19" t="s">
        <v>3021</v>
      </c>
      <c r="B1043" s="20" t="s">
        <v>26</v>
      </c>
      <c r="C1043" s="26" t="s">
        <v>2434</v>
      </c>
      <c r="D1043" s="34" t="s">
        <v>2435</v>
      </c>
      <c r="E1043" s="34"/>
      <c r="F1043" s="34" t="s">
        <v>2436</v>
      </c>
      <c r="G1043" s="34"/>
      <c r="H1043" s="20" t="s">
        <v>2437</v>
      </c>
      <c r="I1043" s="20" t="s">
        <v>2437</v>
      </c>
      <c r="J1043" s="26" t="s">
        <v>2683</v>
      </c>
      <c r="K1043" s="26">
        <v>0</v>
      </c>
      <c r="L1043" s="19">
        <v>230000000</v>
      </c>
      <c r="M1043" s="22" t="s">
        <v>27</v>
      </c>
      <c r="N1043" s="26" t="s">
        <v>48</v>
      </c>
      <c r="O1043" s="35" t="s">
        <v>256</v>
      </c>
      <c r="P1043" s="36" t="s">
        <v>257</v>
      </c>
      <c r="Q1043" s="37" t="s">
        <v>289</v>
      </c>
      <c r="R1043" s="20" t="s">
        <v>259</v>
      </c>
      <c r="S1043" s="28">
        <v>796</v>
      </c>
      <c r="T1043" s="30" t="s">
        <v>260</v>
      </c>
      <c r="U1043" s="38">
        <v>3</v>
      </c>
      <c r="V1043" s="39">
        <v>184000</v>
      </c>
      <c r="W1043" s="77">
        <v>552000</v>
      </c>
      <c r="X1043" s="77">
        <f t="shared" si="30"/>
        <v>618240.00000000012</v>
      </c>
      <c r="Y1043" s="26"/>
      <c r="Z1043" s="28">
        <v>2015</v>
      </c>
      <c r="AA1043" s="100"/>
    </row>
    <row r="1044" spans="1:27" ht="38.25" outlineLevel="2">
      <c r="A1044" s="19" t="s">
        <v>3022</v>
      </c>
      <c r="B1044" s="20" t="s">
        <v>26</v>
      </c>
      <c r="C1044" s="26" t="s">
        <v>2439</v>
      </c>
      <c r="D1044" s="34" t="s">
        <v>978</v>
      </c>
      <c r="E1044" s="34"/>
      <c r="F1044" s="34" t="s">
        <v>2440</v>
      </c>
      <c r="G1044" s="34"/>
      <c r="H1044" s="20" t="s">
        <v>2441</v>
      </c>
      <c r="I1044" s="20" t="s">
        <v>2442</v>
      </c>
      <c r="J1044" s="26" t="s">
        <v>2683</v>
      </c>
      <c r="K1044" s="26">
        <v>0</v>
      </c>
      <c r="L1044" s="19">
        <v>230000000</v>
      </c>
      <c r="M1044" s="22" t="s">
        <v>27</v>
      </c>
      <c r="N1044" s="26" t="s">
        <v>48</v>
      </c>
      <c r="O1044" s="35" t="s">
        <v>256</v>
      </c>
      <c r="P1044" s="36" t="s">
        <v>257</v>
      </c>
      <c r="Q1044" s="37" t="s">
        <v>289</v>
      </c>
      <c r="R1044" s="20" t="s">
        <v>259</v>
      </c>
      <c r="S1044" s="28">
        <v>796</v>
      </c>
      <c r="T1044" s="30" t="s">
        <v>260</v>
      </c>
      <c r="U1044" s="38">
        <v>4</v>
      </c>
      <c r="V1044" s="39">
        <v>256944.64000000001</v>
      </c>
      <c r="W1044" s="77">
        <v>1027778.5600000001</v>
      </c>
      <c r="X1044" s="77">
        <f t="shared" si="30"/>
        <v>1151111.9872000001</v>
      </c>
      <c r="Y1044" s="26"/>
      <c r="Z1044" s="28">
        <v>2015</v>
      </c>
      <c r="AA1044" s="100"/>
    </row>
    <row r="1045" spans="1:27" ht="38.25" outlineLevel="2">
      <c r="A1045" s="19" t="s">
        <v>3023</v>
      </c>
      <c r="B1045" s="20" t="s">
        <v>26</v>
      </c>
      <c r="C1045" s="26" t="s">
        <v>2444</v>
      </c>
      <c r="D1045" s="34" t="s">
        <v>2445</v>
      </c>
      <c r="E1045" s="34" t="s">
        <v>2446</v>
      </c>
      <c r="F1045" s="34" t="s">
        <v>2447</v>
      </c>
      <c r="G1045" s="34" t="s">
        <v>2448</v>
      </c>
      <c r="H1045" s="20" t="s">
        <v>2449</v>
      </c>
      <c r="I1045" s="20" t="s">
        <v>2449</v>
      </c>
      <c r="J1045" s="26" t="s">
        <v>2683</v>
      </c>
      <c r="K1045" s="26">
        <v>0</v>
      </c>
      <c r="L1045" s="19">
        <v>230000000</v>
      </c>
      <c r="M1045" s="22" t="s">
        <v>27</v>
      </c>
      <c r="N1045" s="26" t="s">
        <v>48</v>
      </c>
      <c r="O1045" s="35" t="s">
        <v>256</v>
      </c>
      <c r="P1045" s="36" t="s">
        <v>257</v>
      </c>
      <c r="Q1045" s="37" t="s">
        <v>2450</v>
      </c>
      <c r="R1045" s="20" t="s">
        <v>259</v>
      </c>
      <c r="S1045" s="28">
        <v>796</v>
      </c>
      <c r="T1045" s="30" t="s">
        <v>260</v>
      </c>
      <c r="U1045" s="38">
        <v>1</v>
      </c>
      <c r="V1045" s="39">
        <v>1941964.28</v>
      </c>
      <c r="W1045" s="77">
        <v>1941964.28</v>
      </c>
      <c r="X1045" s="77">
        <f t="shared" si="30"/>
        <v>2174999.9936000002</v>
      </c>
      <c r="Y1045" s="26"/>
      <c r="Z1045" s="28">
        <v>2015</v>
      </c>
      <c r="AA1045" s="100"/>
    </row>
    <row r="1046" spans="1:27" ht="38.25" outlineLevel="2">
      <c r="A1046" s="19" t="s">
        <v>3024</v>
      </c>
      <c r="B1046" s="20" t="s">
        <v>26</v>
      </c>
      <c r="C1046" s="26" t="s">
        <v>2168</v>
      </c>
      <c r="D1046" s="34" t="s">
        <v>2169</v>
      </c>
      <c r="E1046" s="34"/>
      <c r="F1046" s="34" t="s">
        <v>2170</v>
      </c>
      <c r="G1046" s="34"/>
      <c r="H1046" s="20" t="s">
        <v>2452</v>
      </c>
      <c r="I1046" s="20" t="s">
        <v>2453</v>
      </c>
      <c r="J1046" s="26" t="s">
        <v>34</v>
      </c>
      <c r="K1046" s="26">
        <v>45</v>
      </c>
      <c r="L1046" s="19">
        <v>230000000</v>
      </c>
      <c r="M1046" s="22" t="s">
        <v>27</v>
      </c>
      <c r="N1046" s="26" t="s">
        <v>48</v>
      </c>
      <c r="O1046" s="35" t="s">
        <v>256</v>
      </c>
      <c r="P1046" s="36" t="s">
        <v>257</v>
      </c>
      <c r="Q1046" s="37" t="s">
        <v>289</v>
      </c>
      <c r="R1046" s="20" t="s">
        <v>290</v>
      </c>
      <c r="S1046" s="28">
        <v>839</v>
      </c>
      <c r="T1046" s="30" t="s">
        <v>340</v>
      </c>
      <c r="U1046" s="38">
        <v>5</v>
      </c>
      <c r="V1046" s="39">
        <v>547255.57999999996</v>
      </c>
      <c r="W1046" s="77">
        <v>2736277.9</v>
      </c>
      <c r="X1046" s="77">
        <f t="shared" si="30"/>
        <v>3064631.2480000001</v>
      </c>
      <c r="Y1046" s="26" t="s">
        <v>293</v>
      </c>
      <c r="Z1046" s="28">
        <v>2015</v>
      </c>
      <c r="AA1046" s="100"/>
    </row>
    <row r="1047" spans="1:27" ht="38.25" outlineLevel="2">
      <c r="A1047" s="19" t="s">
        <v>3025</v>
      </c>
      <c r="B1047" s="20" t="s">
        <v>26</v>
      </c>
      <c r="C1047" s="26" t="s">
        <v>2168</v>
      </c>
      <c r="D1047" s="34" t="s">
        <v>2169</v>
      </c>
      <c r="E1047" s="34"/>
      <c r="F1047" s="34" t="s">
        <v>2170</v>
      </c>
      <c r="G1047" s="34"/>
      <c r="H1047" s="20" t="s">
        <v>3026</v>
      </c>
      <c r="I1047" s="20" t="s">
        <v>3027</v>
      </c>
      <c r="J1047" s="26" t="s">
        <v>34</v>
      </c>
      <c r="K1047" s="26">
        <v>45</v>
      </c>
      <c r="L1047" s="19">
        <v>230000000</v>
      </c>
      <c r="M1047" s="22" t="s">
        <v>27</v>
      </c>
      <c r="N1047" s="26" t="s">
        <v>48</v>
      </c>
      <c r="O1047" s="35" t="s">
        <v>256</v>
      </c>
      <c r="P1047" s="36" t="s">
        <v>257</v>
      </c>
      <c r="Q1047" s="37" t="s">
        <v>289</v>
      </c>
      <c r="R1047" s="20" t="s">
        <v>290</v>
      </c>
      <c r="S1047" s="28">
        <v>839</v>
      </c>
      <c r="T1047" s="30" t="s">
        <v>340</v>
      </c>
      <c r="U1047" s="38">
        <v>4</v>
      </c>
      <c r="V1047" s="39">
        <v>613045.19999999995</v>
      </c>
      <c r="W1047" s="77">
        <v>2452180.7999999998</v>
      </c>
      <c r="X1047" s="77">
        <f t="shared" si="30"/>
        <v>2746442.4960000003</v>
      </c>
      <c r="Y1047" s="26" t="s">
        <v>293</v>
      </c>
      <c r="Z1047" s="28">
        <v>2015</v>
      </c>
      <c r="AA1047" s="100"/>
    </row>
    <row r="1048" spans="1:27" ht="38.25" outlineLevel="2">
      <c r="A1048" s="19" t="s">
        <v>3028</v>
      </c>
      <c r="B1048" s="20" t="s">
        <v>26</v>
      </c>
      <c r="C1048" s="26" t="s">
        <v>2168</v>
      </c>
      <c r="D1048" s="34" t="s">
        <v>2169</v>
      </c>
      <c r="E1048" s="34"/>
      <c r="F1048" s="34" t="s">
        <v>2170</v>
      </c>
      <c r="G1048" s="34"/>
      <c r="H1048" s="20" t="s">
        <v>2459</v>
      </c>
      <c r="I1048" s="20" t="s">
        <v>2460</v>
      </c>
      <c r="J1048" s="26" t="s">
        <v>34</v>
      </c>
      <c r="K1048" s="26">
        <v>45</v>
      </c>
      <c r="L1048" s="19">
        <v>230000000</v>
      </c>
      <c r="M1048" s="22" t="s">
        <v>27</v>
      </c>
      <c r="N1048" s="26" t="s">
        <v>48</v>
      </c>
      <c r="O1048" s="35" t="s">
        <v>256</v>
      </c>
      <c r="P1048" s="36" t="s">
        <v>257</v>
      </c>
      <c r="Q1048" s="37" t="s">
        <v>289</v>
      </c>
      <c r="R1048" s="20" t="s">
        <v>290</v>
      </c>
      <c r="S1048" s="28">
        <v>839</v>
      </c>
      <c r="T1048" s="30" t="s">
        <v>340</v>
      </c>
      <c r="U1048" s="38">
        <v>5</v>
      </c>
      <c r="V1048" s="39">
        <v>560389.71</v>
      </c>
      <c r="W1048" s="77">
        <v>2801948.55</v>
      </c>
      <c r="X1048" s="77">
        <f t="shared" si="30"/>
        <v>3138182.3760000002</v>
      </c>
      <c r="Y1048" s="26" t="s">
        <v>293</v>
      </c>
      <c r="Z1048" s="28">
        <v>2015</v>
      </c>
      <c r="AA1048" s="100"/>
    </row>
    <row r="1049" spans="1:27" ht="38.25" outlineLevel="2">
      <c r="A1049" s="19" t="s">
        <v>3029</v>
      </c>
      <c r="B1049" s="20" t="s">
        <v>26</v>
      </c>
      <c r="C1049" s="26" t="s">
        <v>2168</v>
      </c>
      <c r="D1049" s="34" t="s">
        <v>2169</v>
      </c>
      <c r="E1049" s="34"/>
      <c r="F1049" s="34" t="s">
        <v>2170</v>
      </c>
      <c r="G1049" s="34"/>
      <c r="H1049" s="20" t="s">
        <v>2462</v>
      </c>
      <c r="I1049" s="20" t="s">
        <v>2463</v>
      </c>
      <c r="J1049" s="26" t="s">
        <v>34</v>
      </c>
      <c r="K1049" s="26">
        <v>45</v>
      </c>
      <c r="L1049" s="19">
        <v>230000000</v>
      </c>
      <c r="M1049" s="22" t="s">
        <v>27</v>
      </c>
      <c r="N1049" s="26" t="s">
        <v>48</v>
      </c>
      <c r="O1049" s="35" t="s">
        <v>256</v>
      </c>
      <c r="P1049" s="36" t="s">
        <v>257</v>
      </c>
      <c r="Q1049" s="37" t="s">
        <v>289</v>
      </c>
      <c r="R1049" s="20" t="s">
        <v>290</v>
      </c>
      <c r="S1049" s="28">
        <v>839</v>
      </c>
      <c r="T1049" s="30" t="s">
        <v>340</v>
      </c>
      <c r="U1049" s="38">
        <v>4</v>
      </c>
      <c r="V1049" s="39">
        <v>564767.75</v>
      </c>
      <c r="W1049" s="77">
        <v>2259071</v>
      </c>
      <c r="X1049" s="77">
        <f t="shared" si="30"/>
        <v>2530159.52</v>
      </c>
      <c r="Y1049" s="26" t="s">
        <v>293</v>
      </c>
      <c r="Z1049" s="28">
        <v>2015</v>
      </c>
      <c r="AA1049" s="100"/>
    </row>
    <row r="1050" spans="1:27" ht="38.25" outlineLevel="2">
      <c r="A1050" s="19" t="s">
        <v>3030</v>
      </c>
      <c r="B1050" s="20" t="s">
        <v>26</v>
      </c>
      <c r="C1050" s="26" t="s">
        <v>2168</v>
      </c>
      <c r="D1050" s="34" t="s">
        <v>2169</v>
      </c>
      <c r="E1050" s="34"/>
      <c r="F1050" s="34" t="s">
        <v>2170</v>
      </c>
      <c r="G1050" s="34"/>
      <c r="H1050" s="20" t="s">
        <v>2466</v>
      </c>
      <c r="I1050" s="20" t="s">
        <v>2467</v>
      </c>
      <c r="J1050" s="26" t="s">
        <v>34</v>
      </c>
      <c r="K1050" s="26">
        <v>45</v>
      </c>
      <c r="L1050" s="19">
        <v>230000000</v>
      </c>
      <c r="M1050" s="22" t="s">
        <v>27</v>
      </c>
      <c r="N1050" s="26" t="s">
        <v>48</v>
      </c>
      <c r="O1050" s="35" t="s">
        <v>256</v>
      </c>
      <c r="P1050" s="36" t="s">
        <v>257</v>
      </c>
      <c r="Q1050" s="37" t="s">
        <v>289</v>
      </c>
      <c r="R1050" s="20" t="s">
        <v>290</v>
      </c>
      <c r="S1050" s="28">
        <v>839</v>
      </c>
      <c r="T1050" s="30" t="s">
        <v>340</v>
      </c>
      <c r="U1050" s="38">
        <v>8</v>
      </c>
      <c r="V1050" s="39">
        <v>918846.15</v>
      </c>
      <c r="W1050" s="77">
        <v>7350769.2000000002</v>
      </c>
      <c r="X1050" s="77">
        <f t="shared" si="30"/>
        <v>8232861.5040000007</v>
      </c>
      <c r="Y1050" s="26" t="s">
        <v>293</v>
      </c>
      <c r="Z1050" s="28">
        <v>2015</v>
      </c>
      <c r="AA1050" s="100"/>
    </row>
    <row r="1051" spans="1:27" ht="38.25" outlineLevel="2">
      <c r="A1051" s="19" t="s">
        <v>3031</v>
      </c>
      <c r="B1051" s="20" t="s">
        <v>26</v>
      </c>
      <c r="C1051" s="26" t="s">
        <v>2168</v>
      </c>
      <c r="D1051" s="34" t="s">
        <v>2169</v>
      </c>
      <c r="E1051" s="34"/>
      <c r="F1051" s="34" t="s">
        <v>2170</v>
      </c>
      <c r="G1051" s="34"/>
      <c r="H1051" s="20" t="s">
        <v>2472</v>
      </c>
      <c r="I1051" s="20" t="s">
        <v>2472</v>
      </c>
      <c r="J1051" s="26" t="s">
        <v>34</v>
      </c>
      <c r="K1051" s="26">
        <v>45</v>
      </c>
      <c r="L1051" s="19">
        <v>230000000</v>
      </c>
      <c r="M1051" s="22" t="s">
        <v>27</v>
      </c>
      <c r="N1051" s="26" t="s">
        <v>48</v>
      </c>
      <c r="O1051" s="35" t="s">
        <v>256</v>
      </c>
      <c r="P1051" s="36" t="s">
        <v>257</v>
      </c>
      <c r="Q1051" s="37" t="s">
        <v>289</v>
      </c>
      <c r="R1051" s="20" t="s">
        <v>290</v>
      </c>
      <c r="S1051" s="28">
        <v>839</v>
      </c>
      <c r="T1051" s="30" t="s">
        <v>340</v>
      </c>
      <c r="U1051" s="38">
        <v>4</v>
      </c>
      <c r="V1051" s="39">
        <v>1140423.08</v>
      </c>
      <c r="W1051" s="77">
        <v>4561692.32</v>
      </c>
      <c r="X1051" s="77">
        <f t="shared" si="30"/>
        <v>5109095.3984000012</v>
      </c>
      <c r="Y1051" s="26" t="s">
        <v>293</v>
      </c>
      <c r="Z1051" s="28">
        <v>2015</v>
      </c>
      <c r="AA1051" s="100"/>
    </row>
    <row r="1052" spans="1:27" ht="38.25" outlineLevel="2">
      <c r="A1052" s="19" t="s">
        <v>3032</v>
      </c>
      <c r="B1052" s="20" t="s">
        <v>26</v>
      </c>
      <c r="C1052" s="26" t="s">
        <v>2168</v>
      </c>
      <c r="D1052" s="34" t="s">
        <v>2169</v>
      </c>
      <c r="E1052" s="34"/>
      <c r="F1052" s="34" t="s">
        <v>2170</v>
      </c>
      <c r="G1052" s="34"/>
      <c r="H1052" s="20" t="s">
        <v>2455</v>
      </c>
      <c r="I1052" s="20" t="s">
        <v>2456</v>
      </c>
      <c r="J1052" s="26" t="s">
        <v>34</v>
      </c>
      <c r="K1052" s="26">
        <v>45</v>
      </c>
      <c r="L1052" s="19">
        <v>230000000</v>
      </c>
      <c r="M1052" s="22" t="s">
        <v>27</v>
      </c>
      <c r="N1052" s="26" t="s">
        <v>48</v>
      </c>
      <c r="O1052" s="35" t="s">
        <v>256</v>
      </c>
      <c r="P1052" s="36" t="s">
        <v>257</v>
      </c>
      <c r="Q1052" s="37" t="s">
        <v>289</v>
      </c>
      <c r="R1052" s="20" t="s">
        <v>290</v>
      </c>
      <c r="S1052" s="28">
        <v>839</v>
      </c>
      <c r="T1052" s="30" t="s">
        <v>340</v>
      </c>
      <c r="U1052" s="38">
        <v>2</v>
      </c>
      <c r="V1052" s="39">
        <v>534121.43999999994</v>
      </c>
      <c r="W1052" s="77">
        <v>1068242.8799999999</v>
      </c>
      <c r="X1052" s="77">
        <f t="shared" si="30"/>
        <v>1196432.0256000001</v>
      </c>
      <c r="Y1052" s="26" t="s">
        <v>293</v>
      </c>
      <c r="Z1052" s="28">
        <v>2015</v>
      </c>
      <c r="AA1052" s="100"/>
    </row>
    <row r="1053" spans="1:27" ht="38.25" outlineLevel="2">
      <c r="A1053" s="19" t="s">
        <v>3033</v>
      </c>
      <c r="B1053" s="20" t="s">
        <v>26</v>
      </c>
      <c r="C1053" s="26" t="s">
        <v>2168</v>
      </c>
      <c r="D1053" s="34" t="s">
        <v>2169</v>
      </c>
      <c r="E1053" s="34"/>
      <c r="F1053" s="34" t="s">
        <v>2170</v>
      </c>
      <c r="G1053" s="34"/>
      <c r="H1053" s="20" t="s">
        <v>2469</v>
      </c>
      <c r="I1053" s="20" t="s">
        <v>2469</v>
      </c>
      <c r="J1053" s="26" t="s">
        <v>34</v>
      </c>
      <c r="K1053" s="26">
        <v>45</v>
      </c>
      <c r="L1053" s="19">
        <v>230000000</v>
      </c>
      <c r="M1053" s="22" t="s">
        <v>27</v>
      </c>
      <c r="N1053" s="26" t="s">
        <v>48</v>
      </c>
      <c r="O1053" s="35" t="s">
        <v>256</v>
      </c>
      <c r="P1053" s="36" t="s">
        <v>257</v>
      </c>
      <c r="Q1053" s="37" t="s">
        <v>289</v>
      </c>
      <c r="R1053" s="20" t="s">
        <v>290</v>
      </c>
      <c r="S1053" s="28">
        <v>839</v>
      </c>
      <c r="T1053" s="30" t="s">
        <v>340</v>
      </c>
      <c r="U1053" s="38">
        <v>1</v>
      </c>
      <c r="V1053" s="39">
        <v>1174461.53</v>
      </c>
      <c r="W1053" s="77">
        <v>1174461.53</v>
      </c>
      <c r="X1053" s="77">
        <f t="shared" si="30"/>
        <v>1315396.9136000001</v>
      </c>
      <c r="Y1053" s="26" t="s">
        <v>293</v>
      </c>
      <c r="Z1053" s="28">
        <v>2015</v>
      </c>
      <c r="AA1053" s="100"/>
    </row>
    <row r="1054" spans="1:27" ht="38.25" outlineLevel="2">
      <c r="A1054" s="19" t="s">
        <v>3034</v>
      </c>
      <c r="B1054" s="20" t="s">
        <v>26</v>
      </c>
      <c r="C1054" s="26" t="s">
        <v>2474</v>
      </c>
      <c r="D1054" s="34" t="s">
        <v>2475</v>
      </c>
      <c r="E1054" s="34" t="s">
        <v>2476</v>
      </c>
      <c r="F1054" s="34" t="s">
        <v>2477</v>
      </c>
      <c r="G1054" s="34" t="s">
        <v>2477</v>
      </c>
      <c r="H1054" s="20" t="s">
        <v>2475</v>
      </c>
      <c r="I1054" s="20" t="s">
        <v>2478</v>
      </c>
      <c r="J1054" s="26" t="s">
        <v>2683</v>
      </c>
      <c r="K1054" s="26">
        <v>0</v>
      </c>
      <c r="L1054" s="19">
        <v>230000000</v>
      </c>
      <c r="M1054" s="22" t="s">
        <v>27</v>
      </c>
      <c r="N1054" s="26" t="s">
        <v>48</v>
      </c>
      <c r="O1054" s="35" t="s">
        <v>256</v>
      </c>
      <c r="P1054" s="36" t="s">
        <v>257</v>
      </c>
      <c r="Q1054" s="37" t="s">
        <v>1316</v>
      </c>
      <c r="R1054" s="20" t="s">
        <v>259</v>
      </c>
      <c r="S1054" s="28">
        <v>796</v>
      </c>
      <c r="T1054" s="30" t="s">
        <v>260</v>
      </c>
      <c r="U1054" s="38">
        <v>2</v>
      </c>
      <c r="V1054" s="39">
        <v>348214.28</v>
      </c>
      <c r="W1054" s="77">
        <v>696428.56</v>
      </c>
      <c r="X1054" s="77">
        <f t="shared" si="30"/>
        <v>779999.98720000009</v>
      </c>
      <c r="Y1054" s="26"/>
      <c r="Z1054" s="28">
        <v>2015</v>
      </c>
      <c r="AA1054" s="100"/>
    </row>
    <row r="1055" spans="1:27" ht="38.25" outlineLevel="2">
      <c r="A1055" s="19" t="s">
        <v>3035</v>
      </c>
      <c r="B1055" s="20" t="s">
        <v>26</v>
      </c>
      <c r="C1055" s="26" t="s">
        <v>2481</v>
      </c>
      <c r="D1055" s="34" t="s">
        <v>2482</v>
      </c>
      <c r="E1055" s="34" t="s">
        <v>2483</v>
      </c>
      <c r="F1055" s="34" t="s">
        <v>2484</v>
      </c>
      <c r="G1055" s="34" t="s">
        <v>2485</v>
      </c>
      <c r="H1055" s="20" t="s">
        <v>2486</v>
      </c>
      <c r="I1055" s="20" t="s">
        <v>2487</v>
      </c>
      <c r="J1055" s="26" t="s">
        <v>2683</v>
      </c>
      <c r="K1055" s="26">
        <v>0</v>
      </c>
      <c r="L1055" s="19">
        <v>230000000</v>
      </c>
      <c r="M1055" s="22" t="s">
        <v>27</v>
      </c>
      <c r="N1055" s="26" t="s">
        <v>48</v>
      </c>
      <c r="O1055" s="35" t="s">
        <v>256</v>
      </c>
      <c r="P1055" s="36" t="s">
        <v>257</v>
      </c>
      <c r="Q1055" s="37" t="s">
        <v>1316</v>
      </c>
      <c r="R1055" s="20" t="s">
        <v>259</v>
      </c>
      <c r="S1055" s="28">
        <v>796</v>
      </c>
      <c r="T1055" s="30" t="s">
        <v>260</v>
      </c>
      <c r="U1055" s="38">
        <v>2</v>
      </c>
      <c r="V1055" s="39">
        <v>568568.64</v>
      </c>
      <c r="W1055" s="77">
        <v>1137137.28</v>
      </c>
      <c r="X1055" s="77">
        <f t="shared" si="30"/>
        <v>1273593.7536000002</v>
      </c>
      <c r="Y1055" s="26"/>
      <c r="Z1055" s="28">
        <v>2015</v>
      </c>
      <c r="AA1055" s="100"/>
    </row>
    <row r="1056" spans="1:27" ht="38.25" outlineLevel="2">
      <c r="A1056" s="19" t="s">
        <v>3036</v>
      </c>
      <c r="B1056" s="20" t="s">
        <v>26</v>
      </c>
      <c r="C1056" s="26" t="s">
        <v>2481</v>
      </c>
      <c r="D1056" s="34" t="s">
        <v>2482</v>
      </c>
      <c r="E1056" s="34" t="s">
        <v>2483</v>
      </c>
      <c r="F1056" s="34" t="s">
        <v>2484</v>
      </c>
      <c r="G1056" s="34" t="s">
        <v>2485</v>
      </c>
      <c r="H1056" s="20" t="s">
        <v>2489</v>
      </c>
      <c r="I1056" s="20" t="s">
        <v>2490</v>
      </c>
      <c r="J1056" s="26" t="s">
        <v>2683</v>
      </c>
      <c r="K1056" s="26">
        <v>0</v>
      </c>
      <c r="L1056" s="19">
        <v>230000000</v>
      </c>
      <c r="M1056" s="22" t="s">
        <v>27</v>
      </c>
      <c r="N1056" s="26" t="s">
        <v>48</v>
      </c>
      <c r="O1056" s="35" t="s">
        <v>256</v>
      </c>
      <c r="P1056" s="36" t="s">
        <v>257</v>
      </c>
      <c r="Q1056" s="37" t="s">
        <v>1316</v>
      </c>
      <c r="R1056" s="20" t="s">
        <v>259</v>
      </c>
      <c r="S1056" s="28">
        <v>796</v>
      </c>
      <c r="T1056" s="30" t="s">
        <v>260</v>
      </c>
      <c r="U1056" s="38">
        <v>2</v>
      </c>
      <c r="V1056" s="39">
        <v>363883.92</v>
      </c>
      <c r="W1056" s="77">
        <v>727767.84</v>
      </c>
      <c r="X1056" s="77">
        <f t="shared" si="30"/>
        <v>815099.98080000002</v>
      </c>
      <c r="Y1056" s="26"/>
      <c r="Z1056" s="28">
        <v>2015</v>
      </c>
      <c r="AA1056" s="100"/>
    </row>
    <row r="1057" spans="1:27" ht="38.25" outlineLevel="2">
      <c r="A1057" s="19" t="s">
        <v>3037</v>
      </c>
      <c r="B1057" s="20" t="s">
        <v>26</v>
      </c>
      <c r="C1057" s="26" t="s">
        <v>2481</v>
      </c>
      <c r="D1057" s="34" t="s">
        <v>2482</v>
      </c>
      <c r="E1057" s="34" t="s">
        <v>2483</v>
      </c>
      <c r="F1057" s="34" t="s">
        <v>2484</v>
      </c>
      <c r="G1057" s="34" t="s">
        <v>2485</v>
      </c>
      <c r="H1057" s="20" t="s">
        <v>2492</v>
      </c>
      <c r="I1057" s="20" t="s">
        <v>2493</v>
      </c>
      <c r="J1057" s="26" t="s">
        <v>2683</v>
      </c>
      <c r="K1057" s="26">
        <v>0</v>
      </c>
      <c r="L1057" s="19">
        <v>230000000</v>
      </c>
      <c r="M1057" s="22" t="s">
        <v>27</v>
      </c>
      <c r="N1057" s="26" t="s">
        <v>48</v>
      </c>
      <c r="O1057" s="35" t="s">
        <v>256</v>
      </c>
      <c r="P1057" s="36" t="s">
        <v>257</v>
      </c>
      <c r="Q1057" s="37" t="s">
        <v>1316</v>
      </c>
      <c r="R1057" s="20" t="s">
        <v>259</v>
      </c>
      <c r="S1057" s="28">
        <v>796</v>
      </c>
      <c r="T1057" s="30" t="s">
        <v>260</v>
      </c>
      <c r="U1057" s="38">
        <v>2</v>
      </c>
      <c r="V1057" s="39">
        <v>454854.91</v>
      </c>
      <c r="W1057" s="77">
        <v>909709.82</v>
      </c>
      <c r="X1057" s="77">
        <f t="shared" si="30"/>
        <v>1018874.9984</v>
      </c>
      <c r="Y1057" s="26"/>
      <c r="Z1057" s="28">
        <v>2015</v>
      </c>
      <c r="AA1057" s="100"/>
    </row>
    <row r="1058" spans="1:27" ht="114.75" outlineLevel="2">
      <c r="A1058" s="19" t="s">
        <v>3038</v>
      </c>
      <c r="B1058" s="20" t="s">
        <v>26</v>
      </c>
      <c r="C1058" s="26" t="s">
        <v>2495</v>
      </c>
      <c r="D1058" s="34" t="s">
        <v>2496</v>
      </c>
      <c r="E1058" s="34" t="s">
        <v>2496</v>
      </c>
      <c r="F1058" s="34" t="s">
        <v>2497</v>
      </c>
      <c r="G1058" s="34" t="s">
        <v>2497</v>
      </c>
      <c r="H1058" s="20" t="s">
        <v>2498</v>
      </c>
      <c r="I1058" s="20" t="s">
        <v>2499</v>
      </c>
      <c r="J1058" s="26" t="s">
        <v>2683</v>
      </c>
      <c r="K1058" s="26">
        <v>0</v>
      </c>
      <c r="L1058" s="19">
        <v>230000000</v>
      </c>
      <c r="M1058" s="22" t="s">
        <v>27</v>
      </c>
      <c r="N1058" s="26" t="s">
        <v>48</v>
      </c>
      <c r="O1058" s="35" t="s">
        <v>256</v>
      </c>
      <c r="P1058" s="36" t="s">
        <v>257</v>
      </c>
      <c r="Q1058" s="37" t="s">
        <v>1316</v>
      </c>
      <c r="R1058" s="20" t="s">
        <v>259</v>
      </c>
      <c r="S1058" s="28">
        <v>796</v>
      </c>
      <c r="T1058" s="30" t="s">
        <v>426</v>
      </c>
      <c r="U1058" s="38">
        <v>2</v>
      </c>
      <c r="V1058" s="39">
        <v>1877946.42</v>
      </c>
      <c r="W1058" s="77">
        <v>3755892.84</v>
      </c>
      <c r="X1058" s="77">
        <f t="shared" si="30"/>
        <v>4206599.9808</v>
      </c>
      <c r="Y1058" s="26"/>
      <c r="Z1058" s="28">
        <v>2015</v>
      </c>
      <c r="AA1058" s="100"/>
    </row>
    <row r="1059" spans="1:27" ht="114.75" outlineLevel="2">
      <c r="A1059" s="19" t="s">
        <v>3039</v>
      </c>
      <c r="B1059" s="20" t="s">
        <v>26</v>
      </c>
      <c r="C1059" s="26" t="s">
        <v>2495</v>
      </c>
      <c r="D1059" s="34" t="s">
        <v>2496</v>
      </c>
      <c r="E1059" s="34" t="s">
        <v>2496</v>
      </c>
      <c r="F1059" s="34" t="s">
        <v>2497</v>
      </c>
      <c r="G1059" s="34" t="s">
        <v>2497</v>
      </c>
      <c r="H1059" s="20" t="s">
        <v>2501</v>
      </c>
      <c r="I1059" s="20" t="s">
        <v>2502</v>
      </c>
      <c r="J1059" s="26" t="s">
        <v>2683</v>
      </c>
      <c r="K1059" s="26">
        <v>0</v>
      </c>
      <c r="L1059" s="19">
        <v>230000000</v>
      </c>
      <c r="M1059" s="22" t="s">
        <v>27</v>
      </c>
      <c r="N1059" s="26" t="s">
        <v>48</v>
      </c>
      <c r="O1059" s="35" t="s">
        <v>256</v>
      </c>
      <c r="P1059" s="36" t="s">
        <v>257</v>
      </c>
      <c r="Q1059" s="37" t="s">
        <v>1316</v>
      </c>
      <c r="R1059" s="20" t="s">
        <v>259</v>
      </c>
      <c r="S1059" s="28">
        <v>796</v>
      </c>
      <c r="T1059" s="30" t="s">
        <v>426</v>
      </c>
      <c r="U1059" s="38">
        <v>2</v>
      </c>
      <c r="V1059" s="39">
        <v>95000</v>
      </c>
      <c r="W1059" s="77">
        <v>190000</v>
      </c>
      <c r="X1059" s="77">
        <f t="shared" si="30"/>
        <v>212800.00000000003</v>
      </c>
      <c r="Y1059" s="26"/>
      <c r="Z1059" s="28">
        <v>2015</v>
      </c>
      <c r="AA1059" s="100"/>
    </row>
    <row r="1060" spans="1:27" ht="38.25" outlineLevel="2">
      <c r="A1060" s="19" t="s">
        <v>3040</v>
      </c>
      <c r="B1060" s="20" t="s">
        <v>26</v>
      </c>
      <c r="C1060" s="26" t="s">
        <v>2504</v>
      </c>
      <c r="D1060" s="34" t="s">
        <v>2505</v>
      </c>
      <c r="E1060" s="34" t="s">
        <v>2506</v>
      </c>
      <c r="F1060" s="34" t="s">
        <v>2507</v>
      </c>
      <c r="G1060" s="34" t="s">
        <v>2508</v>
      </c>
      <c r="H1060" s="20" t="s">
        <v>2509</v>
      </c>
      <c r="I1060" s="20" t="s">
        <v>2510</v>
      </c>
      <c r="J1060" s="26" t="s">
        <v>34</v>
      </c>
      <c r="K1060" s="26">
        <v>0</v>
      </c>
      <c r="L1060" s="19">
        <v>230000000</v>
      </c>
      <c r="M1060" s="22" t="s">
        <v>27</v>
      </c>
      <c r="N1060" s="26" t="s">
        <v>37</v>
      </c>
      <c r="O1060" s="35" t="s">
        <v>256</v>
      </c>
      <c r="P1060" s="36" t="s">
        <v>257</v>
      </c>
      <c r="Q1060" s="37" t="s">
        <v>289</v>
      </c>
      <c r="R1060" s="20" t="s">
        <v>259</v>
      </c>
      <c r="S1060" s="28">
        <v>5111</v>
      </c>
      <c r="T1060" s="30" t="s">
        <v>1637</v>
      </c>
      <c r="U1060" s="38">
        <v>15</v>
      </c>
      <c r="V1060" s="39">
        <v>2276.7800000000002</v>
      </c>
      <c r="W1060" s="77">
        <v>34151.700000000004</v>
      </c>
      <c r="X1060" s="77">
        <f t="shared" si="30"/>
        <v>38249.90400000001</v>
      </c>
      <c r="Y1060" s="26"/>
      <c r="Z1060" s="28">
        <v>2015</v>
      </c>
      <c r="AA1060" s="100"/>
    </row>
    <row r="1061" spans="1:27" ht="38.25" outlineLevel="2">
      <c r="A1061" s="19" t="s">
        <v>3041</v>
      </c>
      <c r="B1061" s="20" t="s">
        <v>26</v>
      </c>
      <c r="C1061" s="26" t="s">
        <v>2504</v>
      </c>
      <c r="D1061" s="34" t="s">
        <v>2505</v>
      </c>
      <c r="E1061" s="34" t="s">
        <v>2506</v>
      </c>
      <c r="F1061" s="34" t="s">
        <v>2513</v>
      </c>
      <c r="G1061" s="34" t="s">
        <v>2514</v>
      </c>
      <c r="H1061" s="20" t="s">
        <v>2515</v>
      </c>
      <c r="I1061" s="20" t="s">
        <v>2516</v>
      </c>
      <c r="J1061" s="26" t="s">
        <v>34</v>
      </c>
      <c r="K1061" s="26">
        <v>0</v>
      </c>
      <c r="L1061" s="19">
        <v>230000000</v>
      </c>
      <c r="M1061" s="22" t="s">
        <v>27</v>
      </c>
      <c r="N1061" s="26" t="s">
        <v>37</v>
      </c>
      <c r="O1061" s="35" t="s">
        <v>256</v>
      </c>
      <c r="P1061" s="36" t="s">
        <v>257</v>
      </c>
      <c r="Q1061" s="37" t="s">
        <v>289</v>
      </c>
      <c r="R1061" s="20" t="s">
        <v>259</v>
      </c>
      <c r="S1061" s="28">
        <v>5111</v>
      </c>
      <c r="T1061" s="30" t="s">
        <v>1637</v>
      </c>
      <c r="U1061" s="38">
        <v>41</v>
      </c>
      <c r="V1061" s="39">
        <v>700</v>
      </c>
      <c r="W1061" s="77">
        <v>28700</v>
      </c>
      <c r="X1061" s="77">
        <f t="shared" si="30"/>
        <v>32144.000000000004</v>
      </c>
      <c r="Y1061" s="26"/>
      <c r="Z1061" s="28">
        <v>2015</v>
      </c>
      <c r="AA1061" s="100"/>
    </row>
    <row r="1062" spans="1:27" ht="38.25" outlineLevel="2">
      <c r="A1062" s="19" t="s">
        <v>3042</v>
      </c>
      <c r="B1062" s="20" t="s">
        <v>26</v>
      </c>
      <c r="C1062" s="26" t="s">
        <v>2504</v>
      </c>
      <c r="D1062" s="34" t="s">
        <v>2505</v>
      </c>
      <c r="E1062" s="34" t="s">
        <v>2506</v>
      </c>
      <c r="F1062" s="34" t="s">
        <v>2513</v>
      </c>
      <c r="G1062" s="34" t="s">
        <v>2514</v>
      </c>
      <c r="H1062" s="20" t="s">
        <v>2518</v>
      </c>
      <c r="I1062" s="20" t="s">
        <v>2519</v>
      </c>
      <c r="J1062" s="26" t="s">
        <v>34</v>
      </c>
      <c r="K1062" s="26">
        <v>0</v>
      </c>
      <c r="L1062" s="19">
        <v>230000000</v>
      </c>
      <c r="M1062" s="22" t="s">
        <v>27</v>
      </c>
      <c r="N1062" s="26" t="s">
        <v>37</v>
      </c>
      <c r="O1062" s="35" t="s">
        <v>256</v>
      </c>
      <c r="P1062" s="36" t="s">
        <v>257</v>
      </c>
      <c r="Q1062" s="37" t="s">
        <v>289</v>
      </c>
      <c r="R1062" s="20" t="s">
        <v>259</v>
      </c>
      <c r="S1062" s="28">
        <v>5111</v>
      </c>
      <c r="T1062" s="30" t="s">
        <v>1637</v>
      </c>
      <c r="U1062" s="38">
        <v>36</v>
      </c>
      <c r="V1062" s="39">
        <v>1400</v>
      </c>
      <c r="W1062" s="77">
        <v>50400</v>
      </c>
      <c r="X1062" s="77">
        <f t="shared" si="30"/>
        <v>56448.000000000007</v>
      </c>
      <c r="Y1062" s="26"/>
      <c r="Z1062" s="28">
        <v>2015</v>
      </c>
      <c r="AA1062" s="100"/>
    </row>
    <row r="1063" spans="1:27" ht="63.75" outlineLevel="2">
      <c r="A1063" s="19" t="s">
        <v>3043</v>
      </c>
      <c r="B1063" s="20" t="s">
        <v>26</v>
      </c>
      <c r="C1063" s="26" t="s">
        <v>2521</v>
      </c>
      <c r="D1063" s="34" t="s">
        <v>2522</v>
      </c>
      <c r="E1063" s="34" t="s">
        <v>2523</v>
      </c>
      <c r="F1063" s="34" t="s">
        <v>2524</v>
      </c>
      <c r="G1063" s="34" t="s">
        <v>2525</v>
      </c>
      <c r="H1063" s="20" t="s">
        <v>3044</v>
      </c>
      <c r="I1063" s="20" t="s">
        <v>3045</v>
      </c>
      <c r="J1063" s="26" t="s">
        <v>293</v>
      </c>
      <c r="K1063" s="26">
        <v>0</v>
      </c>
      <c r="L1063" s="19">
        <v>230000000</v>
      </c>
      <c r="M1063" s="22" t="s">
        <v>27</v>
      </c>
      <c r="N1063" s="26" t="s">
        <v>124</v>
      </c>
      <c r="O1063" s="35" t="s">
        <v>256</v>
      </c>
      <c r="P1063" s="36" t="s">
        <v>257</v>
      </c>
      <c r="Q1063" s="37" t="s">
        <v>2528</v>
      </c>
      <c r="R1063" s="20" t="s">
        <v>259</v>
      </c>
      <c r="S1063" s="28">
        <v>166</v>
      </c>
      <c r="T1063" s="30" t="s">
        <v>1046</v>
      </c>
      <c r="U1063" s="38">
        <v>19240</v>
      </c>
      <c r="V1063" s="39">
        <v>1187.5</v>
      </c>
      <c r="W1063" s="77">
        <v>22847500</v>
      </c>
      <c r="X1063" s="77">
        <f t="shared" si="30"/>
        <v>25589200.000000004</v>
      </c>
      <c r="Y1063" s="26"/>
      <c r="Z1063" s="28">
        <v>2015</v>
      </c>
      <c r="AA1063" s="100"/>
    </row>
    <row r="1064" spans="1:27" ht="38.25" outlineLevel="2">
      <c r="A1064" s="19" t="s">
        <v>3046</v>
      </c>
      <c r="B1064" s="20" t="s">
        <v>26</v>
      </c>
      <c r="C1064" s="26" t="s">
        <v>2531</v>
      </c>
      <c r="D1064" s="34" t="s">
        <v>2532</v>
      </c>
      <c r="E1064" s="34" t="s">
        <v>2533</v>
      </c>
      <c r="F1064" s="34" t="s">
        <v>2532</v>
      </c>
      <c r="G1064" s="34" t="s">
        <v>2533</v>
      </c>
      <c r="H1064" s="20" t="s">
        <v>2534</v>
      </c>
      <c r="I1064" s="20" t="s">
        <v>2535</v>
      </c>
      <c r="J1064" s="26" t="s">
        <v>31</v>
      </c>
      <c r="K1064" s="26">
        <v>45</v>
      </c>
      <c r="L1064" s="19">
        <v>230000000</v>
      </c>
      <c r="M1064" s="22" t="s">
        <v>27</v>
      </c>
      <c r="N1064" s="26" t="s">
        <v>48</v>
      </c>
      <c r="O1064" s="35" t="s">
        <v>256</v>
      </c>
      <c r="P1064" s="36" t="s">
        <v>257</v>
      </c>
      <c r="Q1064" s="37" t="s">
        <v>289</v>
      </c>
      <c r="R1064" s="20" t="s">
        <v>290</v>
      </c>
      <c r="S1064" s="28">
        <v>796</v>
      </c>
      <c r="T1064" s="30" t="s">
        <v>260</v>
      </c>
      <c r="U1064" s="38">
        <v>34</v>
      </c>
      <c r="V1064" s="39">
        <v>14950.28</v>
      </c>
      <c r="W1064" s="77">
        <v>508309.52</v>
      </c>
      <c r="X1064" s="77">
        <f t="shared" si="30"/>
        <v>569306.66240000003</v>
      </c>
      <c r="Y1064" s="26" t="s">
        <v>293</v>
      </c>
      <c r="Z1064" s="28">
        <v>2015</v>
      </c>
      <c r="AA1064" s="100"/>
    </row>
    <row r="1065" spans="1:27" ht="38.25" outlineLevel="2">
      <c r="A1065" s="19" t="s">
        <v>3047</v>
      </c>
      <c r="B1065" s="20" t="s">
        <v>26</v>
      </c>
      <c r="C1065" s="26" t="s">
        <v>2531</v>
      </c>
      <c r="D1065" s="34" t="s">
        <v>2532</v>
      </c>
      <c r="E1065" s="34" t="s">
        <v>2533</v>
      </c>
      <c r="F1065" s="34" t="s">
        <v>2532</v>
      </c>
      <c r="G1065" s="34" t="s">
        <v>2533</v>
      </c>
      <c r="H1065" s="20" t="s">
        <v>2538</v>
      </c>
      <c r="I1065" s="20" t="s">
        <v>2538</v>
      </c>
      <c r="J1065" s="26" t="s">
        <v>31</v>
      </c>
      <c r="K1065" s="26">
        <v>45</v>
      </c>
      <c r="L1065" s="19">
        <v>230000000</v>
      </c>
      <c r="M1065" s="22" t="s">
        <v>27</v>
      </c>
      <c r="N1065" s="26" t="s">
        <v>48</v>
      </c>
      <c r="O1065" s="35" t="s">
        <v>256</v>
      </c>
      <c r="P1065" s="36" t="s">
        <v>257</v>
      </c>
      <c r="Q1065" s="37" t="s">
        <v>289</v>
      </c>
      <c r="R1065" s="20" t="s">
        <v>290</v>
      </c>
      <c r="S1065" s="28">
        <v>796</v>
      </c>
      <c r="T1065" s="30" t="s">
        <v>260</v>
      </c>
      <c r="U1065" s="38">
        <v>94</v>
      </c>
      <c r="V1065" s="39">
        <v>464</v>
      </c>
      <c r="W1065" s="77">
        <v>43616</v>
      </c>
      <c r="X1065" s="77">
        <f t="shared" si="30"/>
        <v>48849.920000000006</v>
      </c>
      <c r="Y1065" s="26" t="s">
        <v>293</v>
      </c>
      <c r="Z1065" s="28">
        <v>2015</v>
      </c>
      <c r="AA1065" s="100"/>
    </row>
    <row r="1066" spans="1:27" ht="38.25" outlineLevel="2">
      <c r="A1066" s="19" t="s">
        <v>3048</v>
      </c>
      <c r="B1066" s="20" t="s">
        <v>26</v>
      </c>
      <c r="C1066" s="26" t="s">
        <v>2531</v>
      </c>
      <c r="D1066" s="34" t="s">
        <v>2532</v>
      </c>
      <c r="E1066" s="34" t="s">
        <v>2533</v>
      </c>
      <c r="F1066" s="34" t="s">
        <v>2532</v>
      </c>
      <c r="G1066" s="34" t="s">
        <v>2533</v>
      </c>
      <c r="H1066" s="20" t="s">
        <v>2540</v>
      </c>
      <c r="I1066" s="20" t="s">
        <v>2541</v>
      </c>
      <c r="J1066" s="26" t="s">
        <v>31</v>
      </c>
      <c r="K1066" s="26">
        <v>45</v>
      </c>
      <c r="L1066" s="19">
        <v>230000000</v>
      </c>
      <c r="M1066" s="22" t="s">
        <v>27</v>
      </c>
      <c r="N1066" s="26" t="s">
        <v>48</v>
      </c>
      <c r="O1066" s="35" t="s">
        <v>256</v>
      </c>
      <c r="P1066" s="36" t="s">
        <v>257</v>
      </c>
      <c r="Q1066" s="37" t="s">
        <v>289</v>
      </c>
      <c r="R1066" s="20" t="s">
        <v>290</v>
      </c>
      <c r="S1066" s="28">
        <v>796</v>
      </c>
      <c r="T1066" s="30" t="s">
        <v>260</v>
      </c>
      <c r="U1066" s="38">
        <v>58</v>
      </c>
      <c r="V1066" s="39">
        <v>8961.42</v>
      </c>
      <c r="W1066" s="77">
        <v>519762.36</v>
      </c>
      <c r="X1066" s="77">
        <f t="shared" si="30"/>
        <v>582133.8432</v>
      </c>
      <c r="Y1066" s="26" t="s">
        <v>293</v>
      </c>
      <c r="Z1066" s="28">
        <v>2015</v>
      </c>
      <c r="AA1066" s="100"/>
    </row>
    <row r="1067" spans="1:27" ht="38.25" outlineLevel="2">
      <c r="A1067" s="19" t="s">
        <v>3049</v>
      </c>
      <c r="B1067" s="20" t="s">
        <v>26</v>
      </c>
      <c r="C1067" s="26" t="s">
        <v>2531</v>
      </c>
      <c r="D1067" s="34" t="s">
        <v>2532</v>
      </c>
      <c r="E1067" s="34" t="s">
        <v>2533</v>
      </c>
      <c r="F1067" s="34" t="s">
        <v>2532</v>
      </c>
      <c r="G1067" s="34" t="s">
        <v>2533</v>
      </c>
      <c r="H1067" s="20" t="s">
        <v>2543</v>
      </c>
      <c r="I1067" s="20" t="s">
        <v>2544</v>
      </c>
      <c r="J1067" s="26" t="s">
        <v>2683</v>
      </c>
      <c r="K1067" s="26">
        <v>0</v>
      </c>
      <c r="L1067" s="19">
        <v>230000000</v>
      </c>
      <c r="M1067" s="22" t="s">
        <v>27</v>
      </c>
      <c r="N1067" s="26" t="s">
        <v>48</v>
      </c>
      <c r="O1067" s="35" t="s">
        <v>256</v>
      </c>
      <c r="P1067" s="36" t="s">
        <v>257</v>
      </c>
      <c r="Q1067" s="37" t="s">
        <v>289</v>
      </c>
      <c r="R1067" s="20" t="s">
        <v>259</v>
      </c>
      <c r="S1067" s="28">
        <v>796</v>
      </c>
      <c r="T1067" s="30" t="s">
        <v>260</v>
      </c>
      <c r="U1067" s="38">
        <v>40</v>
      </c>
      <c r="V1067" s="39">
        <v>8414</v>
      </c>
      <c r="W1067" s="77">
        <v>336560</v>
      </c>
      <c r="X1067" s="77">
        <f t="shared" si="30"/>
        <v>376947.20000000001</v>
      </c>
      <c r="Y1067" s="26"/>
      <c r="Z1067" s="28">
        <v>2015</v>
      </c>
      <c r="AA1067" s="100"/>
    </row>
    <row r="1068" spans="1:27" ht="38.25" outlineLevel="2">
      <c r="A1068" s="19" t="s">
        <v>3050</v>
      </c>
      <c r="B1068" s="20" t="s">
        <v>26</v>
      </c>
      <c r="C1068" s="26" t="s">
        <v>2531</v>
      </c>
      <c r="D1068" s="34" t="s">
        <v>2532</v>
      </c>
      <c r="E1068" s="34" t="s">
        <v>2533</v>
      </c>
      <c r="F1068" s="34" t="s">
        <v>2532</v>
      </c>
      <c r="G1068" s="34" t="s">
        <v>2533</v>
      </c>
      <c r="H1068" s="20" t="s">
        <v>2547</v>
      </c>
      <c r="I1068" s="20" t="s">
        <v>2547</v>
      </c>
      <c r="J1068" s="26" t="s">
        <v>2683</v>
      </c>
      <c r="K1068" s="26">
        <v>0</v>
      </c>
      <c r="L1068" s="19">
        <v>230000000</v>
      </c>
      <c r="M1068" s="22" t="s">
        <v>27</v>
      </c>
      <c r="N1068" s="26" t="s">
        <v>48</v>
      </c>
      <c r="O1068" s="35" t="s">
        <v>256</v>
      </c>
      <c r="P1068" s="36" t="s">
        <v>257</v>
      </c>
      <c r="Q1068" s="37" t="s">
        <v>289</v>
      </c>
      <c r="R1068" s="20" t="s">
        <v>259</v>
      </c>
      <c r="S1068" s="28">
        <v>796</v>
      </c>
      <c r="T1068" s="30" t="s">
        <v>260</v>
      </c>
      <c r="U1068" s="38">
        <v>207</v>
      </c>
      <c r="V1068" s="39">
        <v>240</v>
      </c>
      <c r="W1068" s="77">
        <v>49680</v>
      </c>
      <c r="X1068" s="77">
        <f t="shared" si="30"/>
        <v>55641.600000000006</v>
      </c>
      <c r="Y1068" s="26"/>
      <c r="Z1068" s="28">
        <v>2015</v>
      </c>
      <c r="AA1068" s="100"/>
    </row>
    <row r="1069" spans="1:27" ht="38.25" outlineLevel="2">
      <c r="A1069" s="19" t="s">
        <v>3051</v>
      </c>
      <c r="B1069" s="20" t="s">
        <v>26</v>
      </c>
      <c r="C1069" s="26" t="s">
        <v>2531</v>
      </c>
      <c r="D1069" s="34" t="s">
        <v>2532</v>
      </c>
      <c r="E1069" s="34" t="s">
        <v>2533</v>
      </c>
      <c r="F1069" s="34" t="s">
        <v>2532</v>
      </c>
      <c r="G1069" s="34" t="s">
        <v>2533</v>
      </c>
      <c r="H1069" s="20" t="s">
        <v>2549</v>
      </c>
      <c r="I1069" s="20" t="s">
        <v>2549</v>
      </c>
      <c r="J1069" s="26" t="s">
        <v>2683</v>
      </c>
      <c r="K1069" s="26">
        <v>0</v>
      </c>
      <c r="L1069" s="19">
        <v>230000000</v>
      </c>
      <c r="M1069" s="22" t="s">
        <v>27</v>
      </c>
      <c r="N1069" s="26" t="s">
        <v>48</v>
      </c>
      <c r="O1069" s="35" t="s">
        <v>256</v>
      </c>
      <c r="P1069" s="36" t="s">
        <v>257</v>
      </c>
      <c r="Q1069" s="37" t="s">
        <v>289</v>
      </c>
      <c r="R1069" s="20" t="s">
        <v>259</v>
      </c>
      <c r="S1069" s="28">
        <v>796</v>
      </c>
      <c r="T1069" s="30" t="s">
        <v>260</v>
      </c>
      <c r="U1069" s="38">
        <v>24</v>
      </c>
      <c r="V1069" s="39">
        <v>9617.14</v>
      </c>
      <c r="W1069" s="77">
        <v>230811.36</v>
      </c>
      <c r="X1069" s="77">
        <f t="shared" si="30"/>
        <v>258508.72320000001</v>
      </c>
      <c r="Y1069" s="26"/>
      <c r="Z1069" s="28">
        <v>2015</v>
      </c>
      <c r="AA1069" s="100"/>
    </row>
    <row r="1070" spans="1:27" ht="38.25" outlineLevel="2">
      <c r="A1070" s="19" t="s">
        <v>3052</v>
      </c>
      <c r="B1070" s="20" t="s">
        <v>26</v>
      </c>
      <c r="C1070" s="26" t="s">
        <v>2531</v>
      </c>
      <c r="D1070" s="34" t="s">
        <v>2532</v>
      </c>
      <c r="E1070" s="34" t="s">
        <v>2533</v>
      </c>
      <c r="F1070" s="34" t="s">
        <v>2532</v>
      </c>
      <c r="G1070" s="34" t="s">
        <v>2533</v>
      </c>
      <c r="H1070" s="20" t="s">
        <v>2551</v>
      </c>
      <c r="I1070" s="20" t="s">
        <v>2552</v>
      </c>
      <c r="J1070" s="26" t="s">
        <v>31</v>
      </c>
      <c r="K1070" s="26">
        <v>45</v>
      </c>
      <c r="L1070" s="19">
        <v>230000000</v>
      </c>
      <c r="M1070" s="22" t="s">
        <v>27</v>
      </c>
      <c r="N1070" s="26" t="s">
        <v>48</v>
      </c>
      <c r="O1070" s="35" t="s">
        <v>256</v>
      </c>
      <c r="P1070" s="36" t="s">
        <v>257</v>
      </c>
      <c r="Q1070" s="37" t="s">
        <v>289</v>
      </c>
      <c r="R1070" s="20" t="s">
        <v>290</v>
      </c>
      <c r="S1070" s="28">
        <v>796</v>
      </c>
      <c r="T1070" s="30" t="s">
        <v>260</v>
      </c>
      <c r="U1070" s="38">
        <v>50</v>
      </c>
      <c r="V1070" s="39">
        <v>10928.57</v>
      </c>
      <c r="W1070" s="77">
        <v>546428.5</v>
      </c>
      <c r="X1070" s="77">
        <f t="shared" si="30"/>
        <v>611999.92000000004</v>
      </c>
      <c r="Y1070" s="26" t="s">
        <v>293</v>
      </c>
      <c r="Z1070" s="28">
        <v>2015</v>
      </c>
      <c r="AA1070" s="100"/>
    </row>
    <row r="1071" spans="1:27" ht="38.25" outlineLevel="2">
      <c r="A1071" s="19" t="s">
        <v>3053</v>
      </c>
      <c r="B1071" s="20" t="s">
        <v>26</v>
      </c>
      <c r="C1071" s="26" t="s">
        <v>2531</v>
      </c>
      <c r="D1071" s="34" t="s">
        <v>2532</v>
      </c>
      <c r="E1071" s="34" t="s">
        <v>2533</v>
      </c>
      <c r="F1071" s="34" t="s">
        <v>2532</v>
      </c>
      <c r="G1071" s="34" t="s">
        <v>2533</v>
      </c>
      <c r="H1071" s="20" t="s">
        <v>2554</v>
      </c>
      <c r="I1071" s="20" t="s">
        <v>2554</v>
      </c>
      <c r="J1071" s="26" t="s">
        <v>31</v>
      </c>
      <c r="K1071" s="26">
        <v>45</v>
      </c>
      <c r="L1071" s="19">
        <v>230000000</v>
      </c>
      <c r="M1071" s="22" t="s">
        <v>27</v>
      </c>
      <c r="N1071" s="26" t="s">
        <v>48</v>
      </c>
      <c r="O1071" s="35" t="s">
        <v>256</v>
      </c>
      <c r="P1071" s="36" t="s">
        <v>257</v>
      </c>
      <c r="Q1071" s="37" t="s">
        <v>289</v>
      </c>
      <c r="R1071" s="20" t="s">
        <v>290</v>
      </c>
      <c r="S1071" s="28">
        <v>796</v>
      </c>
      <c r="T1071" s="30" t="s">
        <v>260</v>
      </c>
      <c r="U1071" s="38">
        <v>449</v>
      </c>
      <c r="V1071" s="39">
        <v>202.4</v>
      </c>
      <c r="W1071" s="77">
        <v>90877.6</v>
      </c>
      <c r="X1071" s="77">
        <f t="shared" si="30"/>
        <v>101782.91200000001</v>
      </c>
      <c r="Y1071" s="26" t="s">
        <v>293</v>
      </c>
      <c r="Z1071" s="28">
        <v>2015</v>
      </c>
      <c r="AA1071" s="100"/>
    </row>
    <row r="1072" spans="1:27" ht="38.25" outlineLevel="2">
      <c r="A1072" s="19" t="s">
        <v>3054</v>
      </c>
      <c r="B1072" s="20" t="s">
        <v>26</v>
      </c>
      <c r="C1072" s="26" t="s">
        <v>2531</v>
      </c>
      <c r="D1072" s="34" t="s">
        <v>2532</v>
      </c>
      <c r="E1072" s="34" t="s">
        <v>2533</v>
      </c>
      <c r="F1072" s="34" t="s">
        <v>2532</v>
      </c>
      <c r="G1072" s="34" t="s">
        <v>2533</v>
      </c>
      <c r="H1072" s="20" t="s">
        <v>2556</v>
      </c>
      <c r="I1072" s="20" t="s">
        <v>2557</v>
      </c>
      <c r="J1072" s="26" t="s">
        <v>2683</v>
      </c>
      <c r="K1072" s="26">
        <v>0</v>
      </c>
      <c r="L1072" s="19">
        <v>230000000</v>
      </c>
      <c r="M1072" s="22" t="s">
        <v>27</v>
      </c>
      <c r="N1072" s="26" t="s">
        <v>48</v>
      </c>
      <c r="O1072" s="35" t="s">
        <v>256</v>
      </c>
      <c r="P1072" s="36" t="s">
        <v>257</v>
      </c>
      <c r="Q1072" s="37" t="s">
        <v>289</v>
      </c>
      <c r="R1072" s="20" t="s">
        <v>259</v>
      </c>
      <c r="S1072" s="28">
        <v>796</v>
      </c>
      <c r="T1072" s="30" t="s">
        <v>260</v>
      </c>
      <c r="U1072" s="38">
        <v>22</v>
      </c>
      <c r="V1072" s="39">
        <v>5210</v>
      </c>
      <c r="W1072" s="77">
        <v>114620</v>
      </c>
      <c r="X1072" s="77">
        <f t="shared" si="30"/>
        <v>128374.40000000001</v>
      </c>
      <c r="Y1072" s="26"/>
      <c r="Z1072" s="28">
        <v>2015</v>
      </c>
      <c r="AA1072" s="100"/>
    </row>
    <row r="1073" spans="1:27" ht="38.25" outlineLevel="2">
      <c r="A1073" s="19" t="s">
        <v>3055</v>
      </c>
      <c r="B1073" s="20" t="s">
        <v>26</v>
      </c>
      <c r="C1073" s="26" t="s">
        <v>2531</v>
      </c>
      <c r="D1073" s="34" t="s">
        <v>2532</v>
      </c>
      <c r="E1073" s="34" t="s">
        <v>2533</v>
      </c>
      <c r="F1073" s="34" t="s">
        <v>2532</v>
      </c>
      <c r="G1073" s="34" t="s">
        <v>2533</v>
      </c>
      <c r="H1073" s="20" t="s">
        <v>2559</v>
      </c>
      <c r="I1073" s="20" t="s">
        <v>2560</v>
      </c>
      <c r="J1073" s="26" t="s">
        <v>31</v>
      </c>
      <c r="K1073" s="26">
        <v>45</v>
      </c>
      <c r="L1073" s="19">
        <v>230000000</v>
      </c>
      <c r="M1073" s="22" t="s">
        <v>27</v>
      </c>
      <c r="N1073" s="26" t="s">
        <v>48</v>
      </c>
      <c r="O1073" s="35" t="s">
        <v>256</v>
      </c>
      <c r="P1073" s="36" t="s">
        <v>257</v>
      </c>
      <c r="Q1073" s="37" t="s">
        <v>289</v>
      </c>
      <c r="R1073" s="20" t="s">
        <v>290</v>
      </c>
      <c r="S1073" s="28">
        <v>796</v>
      </c>
      <c r="T1073" s="30" t="s">
        <v>260</v>
      </c>
      <c r="U1073" s="38">
        <v>36</v>
      </c>
      <c r="V1073" s="39">
        <v>15651.78</v>
      </c>
      <c r="W1073" s="77">
        <v>563464.08000000007</v>
      </c>
      <c r="X1073" s="77">
        <f t="shared" si="30"/>
        <v>631079.76960000012</v>
      </c>
      <c r="Y1073" s="26" t="s">
        <v>293</v>
      </c>
      <c r="Z1073" s="28">
        <v>2015</v>
      </c>
      <c r="AA1073" s="100"/>
    </row>
    <row r="1074" spans="1:27" ht="38.25" outlineLevel="2">
      <c r="A1074" s="19" t="s">
        <v>3056</v>
      </c>
      <c r="B1074" s="20" t="s">
        <v>26</v>
      </c>
      <c r="C1074" s="26" t="s">
        <v>2531</v>
      </c>
      <c r="D1074" s="34" t="s">
        <v>2532</v>
      </c>
      <c r="E1074" s="34" t="s">
        <v>2533</v>
      </c>
      <c r="F1074" s="34" t="s">
        <v>2532</v>
      </c>
      <c r="G1074" s="34" t="s">
        <v>2533</v>
      </c>
      <c r="H1074" s="20" t="s">
        <v>2562</v>
      </c>
      <c r="I1074" s="20" t="s">
        <v>2562</v>
      </c>
      <c r="J1074" s="26" t="s">
        <v>31</v>
      </c>
      <c r="K1074" s="26">
        <v>45</v>
      </c>
      <c r="L1074" s="19">
        <v>230000000</v>
      </c>
      <c r="M1074" s="22" t="s">
        <v>27</v>
      </c>
      <c r="N1074" s="26" t="s">
        <v>48</v>
      </c>
      <c r="O1074" s="35" t="s">
        <v>256</v>
      </c>
      <c r="P1074" s="36" t="s">
        <v>257</v>
      </c>
      <c r="Q1074" s="37" t="s">
        <v>289</v>
      </c>
      <c r="R1074" s="20" t="s">
        <v>290</v>
      </c>
      <c r="S1074" s="28">
        <v>796</v>
      </c>
      <c r="T1074" s="30" t="s">
        <v>260</v>
      </c>
      <c r="U1074" s="38">
        <v>32</v>
      </c>
      <c r="V1074" s="39">
        <v>5335</v>
      </c>
      <c r="W1074" s="77">
        <v>170720</v>
      </c>
      <c r="X1074" s="77">
        <f t="shared" si="30"/>
        <v>191206.40000000002</v>
      </c>
      <c r="Y1074" s="26" t="s">
        <v>293</v>
      </c>
      <c r="Z1074" s="28">
        <v>2015</v>
      </c>
      <c r="AA1074" s="100"/>
    </row>
    <row r="1075" spans="1:27" ht="38.25" outlineLevel="2">
      <c r="A1075" s="19" t="s">
        <v>3057</v>
      </c>
      <c r="B1075" s="20" t="s">
        <v>26</v>
      </c>
      <c r="C1075" s="26" t="s">
        <v>2531</v>
      </c>
      <c r="D1075" s="34" t="s">
        <v>2532</v>
      </c>
      <c r="E1075" s="34" t="s">
        <v>2533</v>
      </c>
      <c r="F1075" s="34" t="s">
        <v>2532</v>
      </c>
      <c r="G1075" s="34" t="s">
        <v>2533</v>
      </c>
      <c r="H1075" s="20" t="s">
        <v>2564</v>
      </c>
      <c r="I1075" s="20" t="s">
        <v>2564</v>
      </c>
      <c r="J1075" s="26" t="s">
        <v>31</v>
      </c>
      <c r="K1075" s="26">
        <v>45</v>
      </c>
      <c r="L1075" s="19">
        <v>230000000</v>
      </c>
      <c r="M1075" s="22" t="s">
        <v>27</v>
      </c>
      <c r="N1075" s="26" t="s">
        <v>48</v>
      </c>
      <c r="O1075" s="35" t="s">
        <v>256</v>
      </c>
      <c r="P1075" s="36" t="s">
        <v>257</v>
      </c>
      <c r="Q1075" s="37" t="s">
        <v>289</v>
      </c>
      <c r="R1075" s="20" t="s">
        <v>290</v>
      </c>
      <c r="S1075" s="28">
        <v>796</v>
      </c>
      <c r="T1075" s="30" t="s">
        <v>260</v>
      </c>
      <c r="U1075" s="38">
        <v>13</v>
      </c>
      <c r="V1075" s="39">
        <v>2584.8200000000002</v>
      </c>
      <c r="W1075" s="77">
        <v>33602.660000000003</v>
      </c>
      <c r="X1075" s="77">
        <f t="shared" si="30"/>
        <v>37634.979200000009</v>
      </c>
      <c r="Y1075" s="26" t="s">
        <v>293</v>
      </c>
      <c r="Z1075" s="28">
        <v>2015</v>
      </c>
      <c r="AA1075" s="100"/>
    </row>
    <row r="1076" spans="1:27" ht="38.25" outlineLevel="2">
      <c r="A1076" s="19" t="s">
        <v>3058</v>
      </c>
      <c r="B1076" s="20" t="s">
        <v>26</v>
      </c>
      <c r="C1076" s="26" t="s">
        <v>2531</v>
      </c>
      <c r="D1076" s="34" t="s">
        <v>2532</v>
      </c>
      <c r="E1076" s="34" t="s">
        <v>2533</v>
      </c>
      <c r="F1076" s="34" t="s">
        <v>2532</v>
      </c>
      <c r="G1076" s="34" t="s">
        <v>2533</v>
      </c>
      <c r="H1076" s="20" t="s">
        <v>2566</v>
      </c>
      <c r="I1076" s="20" t="s">
        <v>2566</v>
      </c>
      <c r="J1076" s="26" t="s">
        <v>31</v>
      </c>
      <c r="K1076" s="26">
        <v>45</v>
      </c>
      <c r="L1076" s="19">
        <v>230000000</v>
      </c>
      <c r="M1076" s="22" t="s">
        <v>27</v>
      </c>
      <c r="N1076" s="26" t="s">
        <v>48</v>
      </c>
      <c r="O1076" s="35" t="s">
        <v>256</v>
      </c>
      <c r="P1076" s="36" t="s">
        <v>257</v>
      </c>
      <c r="Q1076" s="37" t="s">
        <v>289</v>
      </c>
      <c r="R1076" s="20" t="s">
        <v>290</v>
      </c>
      <c r="S1076" s="28">
        <v>796</v>
      </c>
      <c r="T1076" s="30" t="s">
        <v>260</v>
      </c>
      <c r="U1076" s="38">
        <v>32</v>
      </c>
      <c r="V1076" s="39">
        <v>3520</v>
      </c>
      <c r="W1076" s="77">
        <v>112640</v>
      </c>
      <c r="X1076" s="77">
        <f t="shared" si="30"/>
        <v>126156.80000000002</v>
      </c>
      <c r="Y1076" s="26" t="s">
        <v>293</v>
      </c>
      <c r="Z1076" s="28">
        <v>2015</v>
      </c>
      <c r="AA1076" s="100"/>
    </row>
    <row r="1077" spans="1:27" ht="38.25" outlineLevel="2">
      <c r="A1077" s="19" t="s">
        <v>3059</v>
      </c>
      <c r="B1077" s="20" t="s">
        <v>26</v>
      </c>
      <c r="C1077" s="26" t="s">
        <v>2531</v>
      </c>
      <c r="D1077" s="34" t="s">
        <v>2532</v>
      </c>
      <c r="E1077" s="34" t="s">
        <v>2533</v>
      </c>
      <c r="F1077" s="34" t="s">
        <v>2532</v>
      </c>
      <c r="G1077" s="34" t="s">
        <v>2533</v>
      </c>
      <c r="H1077" s="20" t="s">
        <v>2568</v>
      </c>
      <c r="I1077" s="20" t="s">
        <v>2568</v>
      </c>
      <c r="J1077" s="26" t="s">
        <v>31</v>
      </c>
      <c r="K1077" s="26">
        <v>45</v>
      </c>
      <c r="L1077" s="19">
        <v>230000000</v>
      </c>
      <c r="M1077" s="22" t="s">
        <v>27</v>
      </c>
      <c r="N1077" s="26" t="s">
        <v>48</v>
      </c>
      <c r="O1077" s="35" t="s">
        <v>256</v>
      </c>
      <c r="P1077" s="36" t="s">
        <v>257</v>
      </c>
      <c r="Q1077" s="37" t="s">
        <v>289</v>
      </c>
      <c r="R1077" s="20" t="s">
        <v>290</v>
      </c>
      <c r="S1077" s="28">
        <v>796</v>
      </c>
      <c r="T1077" s="30" t="s">
        <v>260</v>
      </c>
      <c r="U1077" s="38">
        <v>12</v>
      </c>
      <c r="V1077" s="39">
        <v>9232.14</v>
      </c>
      <c r="W1077" s="77">
        <v>110785.68</v>
      </c>
      <c r="X1077" s="77">
        <f t="shared" si="30"/>
        <v>124079.96160000001</v>
      </c>
      <c r="Y1077" s="26" t="s">
        <v>293</v>
      </c>
      <c r="Z1077" s="28">
        <v>2015</v>
      </c>
      <c r="AA1077" s="100"/>
    </row>
    <row r="1078" spans="1:27" ht="38.25" outlineLevel="2">
      <c r="A1078" s="19" t="s">
        <v>3060</v>
      </c>
      <c r="B1078" s="20" t="s">
        <v>26</v>
      </c>
      <c r="C1078" s="26" t="s">
        <v>2531</v>
      </c>
      <c r="D1078" s="34" t="s">
        <v>2532</v>
      </c>
      <c r="E1078" s="34" t="s">
        <v>2533</v>
      </c>
      <c r="F1078" s="34" t="s">
        <v>2532</v>
      </c>
      <c r="G1078" s="34" t="s">
        <v>2533</v>
      </c>
      <c r="H1078" s="20" t="s">
        <v>2570</v>
      </c>
      <c r="I1078" s="20" t="s">
        <v>2570</v>
      </c>
      <c r="J1078" s="26" t="s">
        <v>2683</v>
      </c>
      <c r="K1078" s="26">
        <v>0</v>
      </c>
      <c r="L1078" s="19">
        <v>230000000</v>
      </c>
      <c r="M1078" s="22" t="s">
        <v>27</v>
      </c>
      <c r="N1078" s="26" t="s">
        <v>48</v>
      </c>
      <c r="O1078" s="35" t="s">
        <v>256</v>
      </c>
      <c r="P1078" s="36" t="s">
        <v>257</v>
      </c>
      <c r="Q1078" s="37" t="s">
        <v>289</v>
      </c>
      <c r="R1078" s="20" t="s">
        <v>259</v>
      </c>
      <c r="S1078" s="28">
        <v>796</v>
      </c>
      <c r="T1078" s="30" t="s">
        <v>260</v>
      </c>
      <c r="U1078" s="38">
        <v>7</v>
      </c>
      <c r="V1078" s="39">
        <v>16186</v>
      </c>
      <c r="W1078" s="77">
        <v>113302</v>
      </c>
      <c r="X1078" s="77">
        <f t="shared" si="30"/>
        <v>126898.24000000001</v>
      </c>
      <c r="Y1078" s="26"/>
      <c r="Z1078" s="28">
        <v>2015</v>
      </c>
      <c r="AA1078" s="100"/>
    </row>
    <row r="1079" spans="1:27" ht="38.25" outlineLevel="2">
      <c r="A1079" s="19" t="s">
        <v>3061</v>
      </c>
      <c r="B1079" s="20" t="s">
        <v>26</v>
      </c>
      <c r="C1079" s="26" t="s">
        <v>2531</v>
      </c>
      <c r="D1079" s="34" t="s">
        <v>2532</v>
      </c>
      <c r="E1079" s="34" t="s">
        <v>2533</v>
      </c>
      <c r="F1079" s="34" t="s">
        <v>2532</v>
      </c>
      <c r="G1079" s="34" t="s">
        <v>2533</v>
      </c>
      <c r="H1079" s="20" t="s">
        <v>2572</v>
      </c>
      <c r="I1079" s="20" t="s">
        <v>2572</v>
      </c>
      <c r="J1079" s="26" t="s">
        <v>2683</v>
      </c>
      <c r="K1079" s="26">
        <v>0</v>
      </c>
      <c r="L1079" s="19">
        <v>230000000</v>
      </c>
      <c r="M1079" s="22" t="s">
        <v>27</v>
      </c>
      <c r="N1079" s="26" t="s">
        <v>48</v>
      </c>
      <c r="O1079" s="35" t="s">
        <v>256</v>
      </c>
      <c r="P1079" s="36" t="s">
        <v>257</v>
      </c>
      <c r="Q1079" s="37" t="s">
        <v>289</v>
      </c>
      <c r="R1079" s="20" t="s">
        <v>259</v>
      </c>
      <c r="S1079" s="28">
        <v>796</v>
      </c>
      <c r="T1079" s="30" t="s">
        <v>260</v>
      </c>
      <c r="U1079" s="38">
        <v>6</v>
      </c>
      <c r="V1079" s="39">
        <v>1103.57</v>
      </c>
      <c r="W1079" s="77">
        <v>6621.42</v>
      </c>
      <c r="X1079" s="77">
        <f t="shared" si="30"/>
        <v>7415.9904000000006</v>
      </c>
      <c r="Y1079" s="26"/>
      <c r="Z1079" s="28">
        <v>2015</v>
      </c>
      <c r="AA1079" s="100"/>
    </row>
    <row r="1080" spans="1:27" ht="38.25" outlineLevel="2">
      <c r="A1080" s="19" t="s">
        <v>3062</v>
      </c>
      <c r="B1080" s="20" t="s">
        <v>26</v>
      </c>
      <c r="C1080" s="26" t="s">
        <v>2531</v>
      </c>
      <c r="D1080" s="34" t="s">
        <v>2532</v>
      </c>
      <c r="E1080" s="34" t="s">
        <v>2533</v>
      </c>
      <c r="F1080" s="34" t="s">
        <v>2532</v>
      </c>
      <c r="G1080" s="34" t="s">
        <v>2533</v>
      </c>
      <c r="H1080" s="20" t="s">
        <v>2574</v>
      </c>
      <c r="I1080" s="20" t="s">
        <v>2575</v>
      </c>
      <c r="J1080" s="26" t="s">
        <v>31</v>
      </c>
      <c r="K1080" s="26">
        <v>45</v>
      </c>
      <c r="L1080" s="19">
        <v>230000000</v>
      </c>
      <c r="M1080" s="22" t="s">
        <v>27</v>
      </c>
      <c r="N1080" s="26" t="s">
        <v>48</v>
      </c>
      <c r="O1080" s="35" t="s">
        <v>256</v>
      </c>
      <c r="P1080" s="36" t="s">
        <v>257</v>
      </c>
      <c r="Q1080" s="37" t="s">
        <v>289</v>
      </c>
      <c r="R1080" s="20" t="s">
        <v>290</v>
      </c>
      <c r="S1080" s="28">
        <v>796</v>
      </c>
      <c r="T1080" s="30" t="s">
        <v>260</v>
      </c>
      <c r="U1080" s="38">
        <v>6</v>
      </c>
      <c r="V1080" s="39">
        <v>3950.89</v>
      </c>
      <c r="W1080" s="77">
        <v>23705.34</v>
      </c>
      <c r="X1080" s="77">
        <f t="shared" si="30"/>
        <v>26549.980800000001</v>
      </c>
      <c r="Y1080" s="26" t="s">
        <v>293</v>
      </c>
      <c r="Z1080" s="28">
        <v>2015</v>
      </c>
      <c r="AA1080" s="100"/>
    </row>
    <row r="1081" spans="1:27" ht="38.25" outlineLevel="2">
      <c r="A1081" s="19" t="s">
        <v>3063</v>
      </c>
      <c r="B1081" s="20" t="s">
        <v>26</v>
      </c>
      <c r="C1081" s="26" t="s">
        <v>2531</v>
      </c>
      <c r="D1081" s="34" t="s">
        <v>2532</v>
      </c>
      <c r="E1081" s="34" t="s">
        <v>2533</v>
      </c>
      <c r="F1081" s="34" t="s">
        <v>2532</v>
      </c>
      <c r="G1081" s="34" t="s">
        <v>2533</v>
      </c>
      <c r="H1081" s="20" t="s">
        <v>2577</v>
      </c>
      <c r="I1081" s="20" t="s">
        <v>2577</v>
      </c>
      <c r="J1081" s="26" t="s">
        <v>31</v>
      </c>
      <c r="K1081" s="26">
        <v>45</v>
      </c>
      <c r="L1081" s="19">
        <v>230000000</v>
      </c>
      <c r="M1081" s="22" t="s">
        <v>27</v>
      </c>
      <c r="N1081" s="26" t="s">
        <v>48</v>
      </c>
      <c r="O1081" s="35" t="s">
        <v>256</v>
      </c>
      <c r="P1081" s="36" t="s">
        <v>257</v>
      </c>
      <c r="Q1081" s="37" t="s">
        <v>289</v>
      </c>
      <c r="R1081" s="20" t="s">
        <v>290</v>
      </c>
      <c r="S1081" s="28">
        <v>796</v>
      </c>
      <c r="T1081" s="30" t="s">
        <v>260</v>
      </c>
      <c r="U1081" s="38">
        <v>12</v>
      </c>
      <c r="V1081" s="39">
        <v>2825.62</v>
      </c>
      <c r="W1081" s="77">
        <v>33907.440000000002</v>
      </c>
      <c r="X1081" s="77">
        <f t="shared" si="30"/>
        <v>37976.332800000004</v>
      </c>
      <c r="Y1081" s="26" t="s">
        <v>293</v>
      </c>
      <c r="Z1081" s="28">
        <v>2015</v>
      </c>
      <c r="AA1081" s="100"/>
    </row>
    <row r="1082" spans="1:27" ht="38.25" outlineLevel="2">
      <c r="A1082" s="19" t="s">
        <v>3064</v>
      </c>
      <c r="B1082" s="20" t="s">
        <v>26</v>
      </c>
      <c r="C1082" s="26" t="s">
        <v>2531</v>
      </c>
      <c r="D1082" s="34" t="s">
        <v>2532</v>
      </c>
      <c r="E1082" s="34" t="s">
        <v>2533</v>
      </c>
      <c r="F1082" s="34" t="s">
        <v>2532</v>
      </c>
      <c r="G1082" s="34" t="s">
        <v>2533</v>
      </c>
      <c r="H1082" s="20" t="s">
        <v>2579</v>
      </c>
      <c r="I1082" s="20" t="s">
        <v>2580</v>
      </c>
      <c r="J1082" s="26" t="s">
        <v>31</v>
      </c>
      <c r="K1082" s="26">
        <v>45</v>
      </c>
      <c r="L1082" s="19">
        <v>230000000</v>
      </c>
      <c r="M1082" s="22" t="s">
        <v>27</v>
      </c>
      <c r="N1082" s="26" t="s">
        <v>48</v>
      </c>
      <c r="O1082" s="35" t="s">
        <v>256</v>
      </c>
      <c r="P1082" s="36" t="s">
        <v>257</v>
      </c>
      <c r="Q1082" s="37" t="s">
        <v>289</v>
      </c>
      <c r="R1082" s="20" t="s">
        <v>290</v>
      </c>
      <c r="S1082" s="28">
        <v>796</v>
      </c>
      <c r="T1082" s="30" t="s">
        <v>260</v>
      </c>
      <c r="U1082" s="38">
        <v>6</v>
      </c>
      <c r="V1082" s="39">
        <v>487.5</v>
      </c>
      <c r="W1082" s="77">
        <v>2925</v>
      </c>
      <c r="X1082" s="77">
        <f t="shared" si="30"/>
        <v>3276.0000000000005</v>
      </c>
      <c r="Y1082" s="26" t="s">
        <v>293</v>
      </c>
      <c r="Z1082" s="28">
        <v>2015</v>
      </c>
      <c r="AA1082" s="100"/>
    </row>
    <row r="1083" spans="1:27" ht="38.25" outlineLevel="2">
      <c r="A1083" s="19" t="s">
        <v>3065</v>
      </c>
      <c r="B1083" s="20" t="s">
        <v>26</v>
      </c>
      <c r="C1083" s="26" t="s">
        <v>2531</v>
      </c>
      <c r="D1083" s="34" t="s">
        <v>2532</v>
      </c>
      <c r="E1083" s="34" t="s">
        <v>2533</v>
      </c>
      <c r="F1083" s="34" t="s">
        <v>2532</v>
      </c>
      <c r="G1083" s="34" t="s">
        <v>2533</v>
      </c>
      <c r="H1083" s="20" t="s">
        <v>2582</v>
      </c>
      <c r="I1083" s="20" t="s">
        <v>2583</v>
      </c>
      <c r="J1083" s="26" t="s">
        <v>31</v>
      </c>
      <c r="K1083" s="26">
        <v>45</v>
      </c>
      <c r="L1083" s="19">
        <v>230000000</v>
      </c>
      <c r="M1083" s="22" t="s">
        <v>27</v>
      </c>
      <c r="N1083" s="26" t="s">
        <v>48</v>
      </c>
      <c r="O1083" s="35" t="s">
        <v>256</v>
      </c>
      <c r="P1083" s="36" t="s">
        <v>257</v>
      </c>
      <c r="Q1083" s="37" t="s">
        <v>289</v>
      </c>
      <c r="R1083" s="20" t="s">
        <v>290</v>
      </c>
      <c r="S1083" s="28">
        <v>796</v>
      </c>
      <c r="T1083" s="30" t="s">
        <v>260</v>
      </c>
      <c r="U1083" s="38">
        <v>48</v>
      </c>
      <c r="V1083" s="39">
        <v>656.25</v>
      </c>
      <c r="W1083" s="77">
        <v>31500</v>
      </c>
      <c r="X1083" s="77">
        <f t="shared" si="30"/>
        <v>35280</v>
      </c>
      <c r="Y1083" s="26" t="s">
        <v>293</v>
      </c>
      <c r="Z1083" s="28">
        <v>2015</v>
      </c>
      <c r="AA1083" s="100"/>
    </row>
    <row r="1084" spans="1:27" ht="38.25" outlineLevel="2">
      <c r="A1084" s="19" t="s">
        <v>3066</v>
      </c>
      <c r="B1084" s="20" t="s">
        <v>26</v>
      </c>
      <c r="C1084" s="26" t="s">
        <v>2531</v>
      </c>
      <c r="D1084" s="34" t="s">
        <v>2532</v>
      </c>
      <c r="E1084" s="34" t="s">
        <v>2533</v>
      </c>
      <c r="F1084" s="34" t="s">
        <v>2532</v>
      </c>
      <c r="G1084" s="34" t="s">
        <v>2533</v>
      </c>
      <c r="H1084" s="20" t="s">
        <v>2585</v>
      </c>
      <c r="I1084" s="20" t="s">
        <v>2585</v>
      </c>
      <c r="J1084" s="26" t="s">
        <v>31</v>
      </c>
      <c r="K1084" s="26">
        <v>45</v>
      </c>
      <c r="L1084" s="19">
        <v>230000000</v>
      </c>
      <c r="M1084" s="22" t="s">
        <v>27</v>
      </c>
      <c r="N1084" s="26" t="s">
        <v>48</v>
      </c>
      <c r="O1084" s="35" t="s">
        <v>256</v>
      </c>
      <c r="P1084" s="36" t="s">
        <v>257</v>
      </c>
      <c r="Q1084" s="37" t="s">
        <v>289</v>
      </c>
      <c r="R1084" s="20" t="s">
        <v>290</v>
      </c>
      <c r="S1084" s="28">
        <v>796</v>
      </c>
      <c r="T1084" s="30" t="s">
        <v>260</v>
      </c>
      <c r="U1084" s="38">
        <v>100</v>
      </c>
      <c r="V1084" s="39">
        <v>7595.08</v>
      </c>
      <c r="W1084" s="77">
        <v>759508</v>
      </c>
      <c r="X1084" s="77">
        <f t="shared" si="30"/>
        <v>850648.96000000008</v>
      </c>
      <c r="Y1084" s="26" t="s">
        <v>293</v>
      </c>
      <c r="Z1084" s="28">
        <v>2015</v>
      </c>
      <c r="AA1084" s="100"/>
    </row>
    <row r="1085" spans="1:27" ht="38.25" outlineLevel="2">
      <c r="A1085" s="19" t="s">
        <v>3067</v>
      </c>
      <c r="B1085" s="20" t="s">
        <v>26</v>
      </c>
      <c r="C1085" s="26" t="s">
        <v>2587</v>
      </c>
      <c r="D1085" s="34" t="s">
        <v>2588</v>
      </c>
      <c r="E1085" s="34" t="s">
        <v>2589</v>
      </c>
      <c r="F1085" s="34" t="s">
        <v>2590</v>
      </c>
      <c r="G1085" s="34" t="s">
        <v>2591</v>
      </c>
      <c r="H1085" s="20" t="s">
        <v>2592</v>
      </c>
      <c r="I1085" s="20" t="s">
        <v>2593</v>
      </c>
      <c r="J1085" s="26" t="s">
        <v>31</v>
      </c>
      <c r="K1085" s="26">
        <v>45</v>
      </c>
      <c r="L1085" s="19">
        <v>230000000</v>
      </c>
      <c r="M1085" s="22" t="s">
        <v>27</v>
      </c>
      <c r="N1085" s="26" t="s">
        <v>48</v>
      </c>
      <c r="O1085" s="35" t="s">
        <v>256</v>
      </c>
      <c r="P1085" s="36" t="s">
        <v>257</v>
      </c>
      <c r="Q1085" s="37" t="s">
        <v>289</v>
      </c>
      <c r="R1085" s="20" t="s">
        <v>290</v>
      </c>
      <c r="S1085" s="28">
        <v>166</v>
      </c>
      <c r="T1085" s="30" t="s">
        <v>1046</v>
      </c>
      <c r="U1085" s="38">
        <v>250</v>
      </c>
      <c r="V1085" s="39">
        <v>735.8</v>
      </c>
      <c r="W1085" s="77">
        <v>183950</v>
      </c>
      <c r="X1085" s="77">
        <f t="shared" si="30"/>
        <v>206024.00000000003</v>
      </c>
      <c r="Y1085" s="26" t="s">
        <v>293</v>
      </c>
      <c r="Z1085" s="28">
        <v>2015</v>
      </c>
      <c r="AA1085" s="100"/>
    </row>
    <row r="1086" spans="1:27" ht="38.25" outlineLevel="2">
      <c r="A1086" s="19" t="s">
        <v>3068</v>
      </c>
      <c r="B1086" s="20" t="s">
        <v>26</v>
      </c>
      <c r="C1086" s="26" t="s">
        <v>2587</v>
      </c>
      <c r="D1086" s="34" t="s">
        <v>2588</v>
      </c>
      <c r="E1086" s="34" t="s">
        <v>2589</v>
      </c>
      <c r="F1086" s="34" t="s">
        <v>2590</v>
      </c>
      <c r="G1086" s="34" t="s">
        <v>2591</v>
      </c>
      <c r="H1086" s="20" t="s">
        <v>2595</v>
      </c>
      <c r="I1086" s="20" t="s">
        <v>2596</v>
      </c>
      <c r="J1086" s="26" t="s">
        <v>31</v>
      </c>
      <c r="K1086" s="26">
        <v>45</v>
      </c>
      <c r="L1086" s="19">
        <v>230000000</v>
      </c>
      <c r="M1086" s="22" t="s">
        <v>27</v>
      </c>
      <c r="N1086" s="26" t="s">
        <v>48</v>
      </c>
      <c r="O1086" s="35" t="s">
        <v>256</v>
      </c>
      <c r="P1086" s="36" t="s">
        <v>257</v>
      </c>
      <c r="Q1086" s="37" t="s">
        <v>289</v>
      </c>
      <c r="R1086" s="20" t="s">
        <v>290</v>
      </c>
      <c r="S1086" s="28">
        <v>166</v>
      </c>
      <c r="T1086" s="30" t="s">
        <v>1046</v>
      </c>
      <c r="U1086" s="38">
        <v>100</v>
      </c>
      <c r="V1086" s="39">
        <v>735.8</v>
      </c>
      <c r="W1086" s="77">
        <v>73580</v>
      </c>
      <c r="X1086" s="77">
        <f t="shared" si="30"/>
        <v>82409.600000000006</v>
      </c>
      <c r="Y1086" s="26" t="s">
        <v>293</v>
      </c>
      <c r="Z1086" s="28">
        <v>2015</v>
      </c>
      <c r="AA1086" s="100"/>
    </row>
    <row r="1087" spans="1:27" ht="38.25" outlineLevel="2">
      <c r="A1087" s="19" t="s">
        <v>3069</v>
      </c>
      <c r="B1087" s="20" t="s">
        <v>26</v>
      </c>
      <c r="C1087" s="26" t="s">
        <v>2587</v>
      </c>
      <c r="D1087" s="34" t="s">
        <v>2588</v>
      </c>
      <c r="E1087" s="34" t="s">
        <v>2589</v>
      </c>
      <c r="F1087" s="34" t="s">
        <v>2590</v>
      </c>
      <c r="G1087" s="34" t="s">
        <v>2591</v>
      </c>
      <c r="H1087" s="20" t="s">
        <v>2598</v>
      </c>
      <c r="I1087" s="20" t="s">
        <v>2599</v>
      </c>
      <c r="J1087" s="26" t="s">
        <v>31</v>
      </c>
      <c r="K1087" s="26">
        <v>45</v>
      </c>
      <c r="L1087" s="19">
        <v>230000000</v>
      </c>
      <c r="M1087" s="22" t="s">
        <v>27</v>
      </c>
      <c r="N1087" s="26" t="s">
        <v>48</v>
      </c>
      <c r="O1087" s="35" t="s">
        <v>256</v>
      </c>
      <c r="P1087" s="36" t="s">
        <v>257</v>
      </c>
      <c r="Q1087" s="37" t="s">
        <v>289</v>
      </c>
      <c r="R1087" s="20" t="s">
        <v>290</v>
      </c>
      <c r="S1087" s="28">
        <v>166</v>
      </c>
      <c r="T1087" s="30" t="s">
        <v>1046</v>
      </c>
      <c r="U1087" s="38">
        <v>300</v>
      </c>
      <c r="V1087" s="39">
        <v>735.8</v>
      </c>
      <c r="W1087" s="77">
        <v>220740</v>
      </c>
      <c r="X1087" s="77">
        <f t="shared" si="30"/>
        <v>247228.80000000002</v>
      </c>
      <c r="Y1087" s="26" t="s">
        <v>293</v>
      </c>
      <c r="Z1087" s="28">
        <v>2015</v>
      </c>
      <c r="AA1087" s="100"/>
    </row>
    <row r="1088" spans="1:27" ht="38.25" outlineLevel="2">
      <c r="A1088" s="19" t="s">
        <v>3070</v>
      </c>
      <c r="B1088" s="20" t="s">
        <v>26</v>
      </c>
      <c r="C1088" s="26" t="s">
        <v>2587</v>
      </c>
      <c r="D1088" s="34" t="s">
        <v>2588</v>
      </c>
      <c r="E1088" s="34" t="s">
        <v>2589</v>
      </c>
      <c r="F1088" s="34" t="s">
        <v>2590</v>
      </c>
      <c r="G1088" s="34" t="s">
        <v>2591</v>
      </c>
      <c r="H1088" s="20" t="s">
        <v>2601</v>
      </c>
      <c r="I1088" s="20" t="s">
        <v>2602</v>
      </c>
      <c r="J1088" s="26" t="s">
        <v>31</v>
      </c>
      <c r="K1088" s="26">
        <v>45</v>
      </c>
      <c r="L1088" s="19">
        <v>230000000</v>
      </c>
      <c r="M1088" s="22" t="s">
        <v>27</v>
      </c>
      <c r="N1088" s="26" t="s">
        <v>48</v>
      </c>
      <c r="O1088" s="35" t="s">
        <v>256</v>
      </c>
      <c r="P1088" s="36" t="s">
        <v>257</v>
      </c>
      <c r="Q1088" s="37" t="s">
        <v>289</v>
      </c>
      <c r="R1088" s="20" t="s">
        <v>290</v>
      </c>
      <c r="S1088" s="28">
        <v>166</v>
      </c>
      <c r="T1088" s="30" t="s">
        <v>1046</v>
      </c>
      <c r="U1088" s="38">
        <v>270</v>
      </c>
      <c r="V1088" s="39">
        <v>735.8</v>
      </c>
      <c r="W1088" s="77">
        <v>198666</v>
      </c>
      <c r="X1088" s="77">
        <f t="shared" si="30"/>
        <v>222505.92</v>
      </c>
      <c r="Y1088" s="26" t="s">
        <v>293</v>
      </c>
      <c r="Z1088" s="28">
        <v>2015</v>
      </c>
      <c r="AA1088" s="100"/>
    </row>
    <row r="1089" spans="1:27" ht="38.25" outlineLevel="2">
      <c r="A1089" s="19" t="s">
        <v>3071</v>
      </c>
      <c r="B1089" s="20" t="s">
        <v>26</v>
      </c>
      <c r="C1089" s="26" t="s">
        <v>2587</v>
      </c>
      <c r="D1089" s="34" t="s">
        <v>2588</v>
      </c>
      <c r="E1089" s="34" t="s">
        <v>2589</v>
      </c>
      <c r="F1089" s="34" t="s">
        <v>2590</v>
      </c>
      <c r="G1089" s="34" t="s">
        <v>2591</v>
      </c>
      <c r="H1089" s="20" t="s">
        <v>2604</v>
      </c>
      <c r="I1089" s="20" t="s">
        <v>2605</v>
      </c>
      <c r="J1089" s="26" t="s">
        <v>31</v>
      </c>
      <c r="K1089" s="26">
        <v>45</v>
      </c>
      <c r="L1089" s="19">
        <v>230000000</v>
      </c>
      <c r="M1089" s="22" t="s">
        <v>27</v>
      </c>
      <c r="N1089" s="26" t="s">
        <v>48</v>
      </c>
      <c r="O1089" s="35" t="s">
        <v>256</v>
      </c>
      <c r="P1089" s="36" t="s">
        <v>257</v>
      </c>
      <c r="Q1089" s="37" t="s">
        <v>289</v>
      </c>
      <c r="R1089" s="20" t="s">
        <v>290</v>
      </c>
      <c r="S1089" s="28">
        <v>166</v>
      </c>
      <c r="T1089" s="30" t="s">
        <v>1046</v>
      </c>
      <c r="U1089" s="38">
        <v>180</v>
      </c>
      <c r="V1089" s="39">
        <v>1063.4000000000001</v>
      </c>
      <c r="W1089" s="77">
        <v>191412.00000000003</v>
      </c>
      <c r="X1089" s="77">
        <f t="shared" si="30"/>
        <v>214381.44000000006</v>
      </c>
      <c r="Y1089" s="26" t="s">
        <v>293</v>
      </c>
      <c r="Z1089" s="28">
        <v>2015</v>
      </c>
      <c r="AA1089" s="100"/>
    </row>
    <row r="1090" spans="1:27" ht="38.25" outlineLevel="2">
      <c r="A1090" s="19" t="s">
        <v>3072</v>
      </c>
      <c r="B1090" s="20" t="s">
        <v>26</v>
      </c>
      <c r="C1090" s="26" t="s">
        <v>2587</v>
      </c>
      <c r="D1090" s="34" t="s">
        <v>2588</v>
      </c>
      <c r="E1090" s="34" t="s">
        <v>2589</v>
      </c>
      <c r="F1090" s="34" t="s">
        <v>2590</v>
      </c>
      <c r="G1090" s="34" t="s">
        <v>2591</v>
      </c>
      <c r="H1090" s="20" t="s">
        <v>2607</v>
      </c>
      <c r="I1090" s="20" t="s">
        <v>2608</v>
      </c>
      <c r="J1090" s="26" t="s">
        <v>31</v>
      </c>
      <c r="K1090" s="26">
        <v>45</v>
      </c>
      <c r="L1090" s="19">
        <v>230000000</v>
      </c>
      <c r="M1090" s="22" t="s">
        <v>27</v>
      </c>
      <c r="N1090" s="26" t="s">
        <v>48</v>
      </c>
      <c r="O1090" s="35" t="s">
        <v>256</v>
      </c>
      <c r="P1090" s="36" t="s">
        <v>257</v>
      </c>
      <c r="Q1090" s="37" t="s">
        <v>289</v>
      </c>
      <c r="R1090" s="20" t="s">
        <v>290</v>
      </c>
      <c r="S1090" s="28">
        <v>166</v>
      </c>
      <c r="T1090" s="30" t="s">
        <v>1046</v>
      </c>
      <c r="U1090" s="38">
        <v>500</v>
      </c>
      <c r="V1090" s="39">
        <v>644.5</v>
      </c>
      <c r="W1090" s="77">
        <v>322250</v>
      </c>
      <c r="X1090" s="77">
        <f t="shared" ref="X1090:X1113" si="31">W1090*1.12</f>
        <v>360920.00000000006</v>
      </c>
      <c r="Y1090" s="26" t="s">
        <v>293</v>
      </c>
      <c r="Z1090" s="28">
        <v>2015</v>
      </c>
      <c r="AA1090" s="100"/>
    </row>
    <row r="1091" spans="1:27" ht="38.25" outlineLevel="2">
      <c r="A1091" s="19" t="s">
        <v>3073</v>
      </c>
      <c r="B1091" s="20" t="s">
        <v>26</v>
      </c>
      <c r="C1091" s="26" t="s">
        <v>2587</v>
      </c>
      <c r="D1091" s="34" t="s">
        <v>2588</v>
      </c>
      <c r="E1091" s="34" t="s">
        <v>2589</v>
      </c>
      <c r="F1091" s="34" t="s">
        <v>2590</v>
      </c>
      <c r="G1091" s="34" t="s">
        <v>2591</v>
      </c>
      <c r="H1091" s="20" t="s">
        <v>2610</v>
      </c>
      <c r="I1091" s="20" t="s">
        <v>2611</v>
      </c>
      <c r="J1091" s="26" t="s">
        <v>31</v>
      </c>
      <c r="K1091" s="26">
        <v>45</v>
      </c>
      <c r="L1091" s="19">
        <v>230000000</v>
      </c>
      <c r="M1091" s="22" t="s">
        <v>27</v>
      </c>
      <c r="N1091" s="26" t="s">
        <v>48</v>
      </c>
      <c r="O1091" s="35" t="s">
        <v>256</v>
      </c>
      <c r="P1091" s="36" t="s">
        <v>257</v>
      </c>
      <c r="Q1091" s="37" t="s">
        <v>289</v>
      </c>
      <c r="R1091" s="20" t="s">
        <v>290</v>
      </c>
      <c r="S1091" s="28">
        <v>166</v>
      </c>
      <c r="T1091" s="30" t="s">
        <v>1046</v>
      </c>
      <c r="U1091" s="38">
        <v>450</v>
      </c>
      <c r="V1091" s="39">
        <v>644.5</v>
      </c>
      <c r="W1091" s="77">
        <v>290025</v>
      </c>
      <c r="X1091" s="77">
        <f t="shared" si="31"/>
        <v>324828.00000000006</v>
      </c>
      <c r="Y1091" s="26" t="s">
        <v>293</v>
      </c>
      <c r="Z1091" s="28">
        <v>2015</v>
      </c>
      <c r="AA1091" s="100"/>
    </row>
    <row r="1092" spans="1:27" ht="38.25" outlineLevel="2">
      <c r="A1092" s="19" t="s">
        <v>3074</v>
      </c>
      <c r="B1092" s="20" t="s">
        <v>26</v>
      </c>
      <c r="C1092" s="26" t="s">
        <v>2587</v>
      </c>
      <c r="D1092" s="34" t="s">
        <v>2588</v>
      </c>
      <c r="E1092" s="34" t="s">
        <v>2589</v>
      </c>
      <c r="F1092" s="34" t="s">
        <v>2590</v>
      </c>
      <c r="G1092" s="34" t="s">
        <v>2591</v>
      </c>
      <c r="H1092" s="20" t="s">
        <v>2613</v>
      </c>
      <c r="I1092" s="20" t="s">
        <v>2614</v>
      </c>
      <c r="J1092" s="26" t="s">
        <v>31</v>
      </c>
      <c r="K1092" s="26">
        <v>45</v>
      </c>
      <c r="L1092" s="19">
        <v>230000000</v>
      </c>
      <c r="M1092" s="22" t="s">
        <v>27</v>
      </c>
      <c r="N1092" s="26" t="s">
        <v>48</v>
      </c>
      <c r="O1092" s="35" t="s">
        <v>256</v>
      </c>
      <c r="P1092" s="36" t="s">
        <v>257</v>
      </c>
      <c r="Q1092" s="37" t="s">
        <v>289</v>
      </c>
      <c r="R1092" s="20" t="s">
        <v>290</v>
      </c>
      <c r="S1092" s="28">
        <v>166</v>
      </c>
      <c r="T1092" s="30" t="s">
        <v>1046</v>
      </c>
      <c r="U1092" s="38">
        <v>30</v>
      </c>
      <c r="V1092" s="39">
        <v>82078.3</v>
      </c>
      <c r="W1092" s="77">
        <v>2462349</v>
      </c>
      <c r="X1092" s="77">
        <f t="shared" si="31"/>
        <v>2757830.8800000004</v>
      </c>
      <c r="Y1092" s="26" t="s">
        <v>293</v>
      </c>
      <c r="Z1092" s="28">
        <v>2015</v>
      </c>
      <c r="AA1092" s="100"/>
    </row>
    <row r="1093" spans="1:27" ht="38.25" outlineLevel="2">
      <c r="A1093" s="19" t="s">
        <v>3075</v>
      </c>
      <c r="B1093" s="20" t="s">
        <v>26</v>
      </c>
      <c r="C1093" s="26" t="s">
        <v>2587</v>
      </c>
      <c r="D1093" s="34" t="s">
        <v>2588</v>
      </c>
      <c r="E1093" s="34" t="s">
        <v>2589</v>
      </c>
      <c r="F1093" s="34" t="s">
        <v>2590</v>
      </c>
      <c r="G1093" s="34" t="s">
        <v>2591</v>
      </c>
      <c r="H1093" s="20" t="s">
        <v>2616</v>
      </c>
      <c r="I1093" s="20" t="s">
        <v>2617</v>
      </c>
      <c r="J1093" s="26" t="s">
        <v>31</v>
      </c>
      <c r="K1093" s="26">
        <v>45</v>
      </c>
      <c r="L1093" s="19">
        <v>230000000</v>
      </c>
      <c r="M1093" s="22" t="s">
        <v>27</v>
      </c>
      <c r="N1093" s="26" t="s">
        <v>48</v>
      </c>
      <c r="O1093" s="35" t="s">
        <v>256</v>
      </c>
      <c r="P1093" s="36" t="s">
        <v>257</v>
      </c>
      <c r="Q1093" s="37" t="s">
        <v>289</v>
      </c>
      <c r="R1093" s="20" t="s">
        <v>290</v>
      </c>
      <c r="S1093" s="28">
        <v>166</v>
      </c>
      <c r="T1093" s="30" t="s">
        <v>1046</v>
      </c>
      <c r="U1093" s="38">
        <v>130</v>
      </c>
      <c r="V1093" s="39">
        <v>756.6</v>
      </c>
      <c r="W1093" s="77">
        <v>98358</v>
      </c>
      <c r="X1093" s="77">
        <f t="shared" si="31"/>
        <v>110160.96000000001</v>
      </c>
      <c r="Y1093" s="26" t="s">
        <v>293</v>
      </c>
      <c r="Z1093" s="28">
        <v>2015</v>
      </c>
      <c r="AA1093" s="100"/>
    </row>
    <row r="1094" spans="1:27" ht="38.25" outlineLevel="2">
      <c r="A1094" s="19" t="s">
        <v>3076</v>
      </c>
      <c r="B1094" s="20" t="s">
        <v>26</v>
      </c>
      <c r="C1094" s="26" t="s">
        <v>2619</v>
      </c>
      <c r="D1094" s="34" t="s">
        <v>2620</v>
      </c>
      <c r="E1094" s="34" t="s">
        <v>2621</v>
      </c>
      <c r="F1094" s="34" t="s">
        <v>2622</v>
      </c>
      <c r="G1094" s="34" t="s">
        <v>2623</v>
      </c>
      <c r="H1094" s="20" t="s">
        <v>2624</v>
      </c>
      <c r="I1094" s="20" t="s">
        <v>2625</v>
      </c>
      <c r="J1094" s="26" t="s">
        <v>2683</v>
      </c>
      <c r="K1094" s="26">
        <v>0</v>
      </c>
      <c r="L1094" s="19">
        <v>230000000</v>
      </c>
      <c r="M1094" s="22" t="s">
        <v>27</v>
      </c>
      <c r="N1094" s="26" t="s">
        <v>48</v>
      </c>
      <c r="O1094" s="35" t="s">
        <v>256</v>
      </c>
      <c r="P1094" s="36" t="s">
        <v>257</v>
      </c>
      <c r="Q1094" s="37" t="s">
        <v>289</v>
      </c>
      <c r="R1094" s="20" t="s">
        <v>259</v>
      </c>
      <c r="S1094" s="28">
        <v>168</v>
      </c>
      <c r="T1094" s="30" t="s">
        <v>927</v>
      </c>
      <c r="U1094" s="38">
        <v>9.4224999999999994</v>
      </c>
      <c r="V1094" s="39">
        <v>183035.71</v>
      </c>
      <c r="W1094" s="77">
        <v>1724653.9774749998</v>
      </c>
      <c r="X1094" s="77">
        <f t="shared" si="31"/>
        <v>1931612.454772</v>
      </c>
      <c r="Y1094" s="26"/>
      <c r="Z1094" s="28">
        <v>2015</v>
      </c>
      <c r="AA1094" s="100"/>
    </row>
    <row r="1095" spans="1:27" ht="38.25" outlineLevel="2">
      <c r="A1095" s="19" t="s">
        <v>3077</v>
      </c>
      <c r="B1095" s="20" t="s">
        <v>26</v>
      </c>
      <c r="C1095" s="26" t="s">
        <v>2627</v>
      </c>
      <c r="D1095" s="34" t="s">
        <v>2628</v>
      </c>
      <c r="E1095" s="34" t="s">
        <v>2629</v>
      </c>
      <c r="F1095" s="34" t="s">
        <v>2630</v>
      </c>
      <c r="G1095" s="34" t="s">
        <v>2631</v>
      </c>
      <c r="H1095" s="20" t="s">
        <v>2632</v>
      </c>
      <c r="I1095" s="20" t="s">
        <v>2632</v>
      </c>
      <c r="J1095" s="26" t="s">
        <v>293</v>
      </c>
      <c r="K1095" s="26">
        <v>0</v>
      </c>
      <c r="L1095" s="19">
        <v>230000000</v>
      </c>
      <c r="M1095" s="22" t="s">
        <v>27</v>
      </c>
      <c r="N1095" s="26" t="s">
        <v>48</v>
      </c>
      <c r="O1095" s="35" t="s">
        <v>256</v>
      </c>
      <c r="P1095" s="36" t="s">
        <v>257</v>
      </c>
      <c r="Q1095" s="37" t="s">
        <v>289</v>
      </c>
      <c r="R1095" s="20" t="s">
        <v>259</v>
      </c>
      <c r="S1095" s="28">
        <v>168</v>
      </c>
      <c r="T1095" s="30" t="s">
        <v>927</v>
      </c>
      <c r="U1095" s="38">
        <v>2</v>
      </c>
      <c r="V1095" s="39">
        <v>320043.75</v>
      </c>
      <c r="W1095" s="77">
        <v>640087.5</v>
      </c>
      <c r="X1095" s="77">
        <f t="shared" si="31"/>
        <v>716898.00000000012</v>
      </c>
      <c r="Y1095" s="26"/>
      <c r="Z1095" s="28">
        <v>2015</v>
      </c>
      <c r="AA1095" s="100"/>
    </row>
    <row r="1096" spans="1:27" ht="38.25" outlineLevel="2">
      <c r="A1096" s="19" t="s">
        <v>3078</v>
      </c>
      <c r="B1096" s="20" t="s">
        <v>26</v>
      </c>
      <c r="C1096" s="26" t="s">
        <v>2634</v>
      </c>
      <c r="D1096" s="34" t="s">
        <v>2628</v>
      </c>
      <c r="E1096" s="34" t="s">
        <v>2629</v>
      </c>
      <c r="F1096" s="34" t="s">
        <v>2635</v>
      </c>
      <c r="G1096" s="34" t="s">
        <v>2636</v>
      </c>
      <c r="H1096" s="20" t="s">
        <v>2637</v>
      </c>
      <c r="I1096" s="20" t="s">
        <v>2638</v>
      </c>
      <c r="J1096" s="26" t="s">
        <v>293</v>
      </c>
      <c r="K1096" s="26">
        <v>0</v>
      </c>
      <c r="L1096" s="19">
        <v>230000000</v>
      </c>
      <c r="M1096" s="22" t="s">
        <v>27</v>
      </c>
      <c r="N1096" s="26" t="s">
        <v>48</v>
      </c>
      <c r="O1096" s="35" t="s">
        <v>256</v>
      </c>
      <c r="P1096" s="36" t="s">
        <v>257</v>
      </c>
      <c r="Q1096" s="37" t="s">
        <v>289</v>
      </c>
      <c r="R1096" s="20" t="s">
        <v>259</v>
      </c>
      <c r="S1096" s="28">
        <v>168</v>
      </c>
      <c r="T1096" s="30" t="s">
        <v>927</v>
      </c>
      <c r="U1096" s="38">
        <v>2</v>
      </c>
      <c r="V1096" s="39">
        <v>385714.28</v>
      </c>
      <c r="W1096" s="77">
        <v>771428.56</v>
      </c>
      <c r="X1096" s="77">
        <f t="shared" si="31"/>
        <v>863999.98720000009</v>
      </c>
      <c r="Y1096" s="26"/>
      <c r="Z1096" s="28">
        <v>2015</v>
      </c>
      <c r="AA1096" s="100"/>
    </row>
    <row r="1097" spans="1:27" ht="38.25" outlineLevel="2">
      <c r="A1097" s="19" t="s">
        <v>3079</v>
      </c>
      <c r="B1097" s="20" t="s">
        <v>26</v>
      </c>
      <c r="C1097" s="26" t="s">
        <v>2642</v>
      </c>
      <c r="D1097" s="34" t="s">
        <v>2639</v>
      </c>
      <c r="E1097" s="34" t="s">
        <v>2639</v>
      </c>
      <c r="F1097" s="34" t="s">
        <v>2643</v>
      </c>
      <c r="G1097" s="34" t="s">
        <v>2640</v>
      </c>
      <c r="H1097" s="20" t="s">
        <v>2644</v>
      </c>
      <c r="I1097" s="20" t="s">
        <v>2645</v>
      </c>
      <c r="J1097" s="26" t="s">
        <v>2683</v>
      </c>
      <c r="K1097" s="26">
        <v>0</v>
      </c>
      <c r="L1097" s="19">
        <v>230000000</v>
      </c>
      <c r="M1097" s="22" t="s">
        <v>27</v>
      </c>
      <c r="N1097" s="26" t="s">
        <v>48</v>
      </c>
      <c r="O1097" s="35" t="s">
        <v>256</v>
      </c>
      <c r="P1097" s="36" t="s">
        <v>257</v>
      </c>
      <c r="Q1097" s="37" t="s">
        <v>289</v>
      </c>
      <c r="R1097" s="20" t="s">
        <v>259</v>
      </c>
      <c r="S1097" s="28">
        <v>166</v>
      </c>
      <c r="T1097" s="30" t="s">
        <v>1046</v>
      </c>
      <c r="U1097" s="38">
        <v>1010</v>
      </c>
      <c r="V1097" s="39">
        <v>518</v>
      </c>
      <c r="W1097" s="77">
        <v>523180</v>
      </c>
      <c r="X1097" s="77">
        <f t="shared" si="31"/>
        <v>585961.60000000009</v>
      </c>
      <c r="Y1097" s="26"/>
      <c r="Z1097" s="28">
        <v>2015</v>
      </c>
      <c r="AA1097" s="100"/>
    </row>
    <row r="1098" spans="1:27" ht="38.25" outlineLevel="2">
      <c r="A1098" s="19" t="s">
        <v>3080</v>
      </c>
      <c r="B1098" s="20" t="s">
        <v>26</v>
      </c>
      <c r="C1098" s="26" t="s">
        <v>2647</v>
      </c>
      <c r="D1098" s="34" t="s">
        <v>2639</v>
      </c>
      <c r="E1098" s="34" t="s">
        <v>2639</v>
      </c>
      <c r="F1098" s="34" t="s">
        <v>2648</v>
      </c>
      <c r="G1098" s="34" t="s">
        <v>2640</v>
      </c>
      <c r="H1098" s="20" t="s">
        <v>2649</v>
      </c>
      <c r="I1098" s="20" t="s">
        <v>2650</v>
      </c>
      <c r="J1098" s="26" t="s">
        <v>2683</v>
      </c>
      <c r="K1098" s="26">
        <v>0</v>
      </c>
      <c r="L1098" s="19">
        <v>230000000</v>
      </c>
      <c r="M1098" s="22" t="s">
        <v>27</v>
      </c>
      <c r="N1098" s="26" t="s">
        <v>48</v>
      </c>
      <c r="O1098" s="35" t="s">
        <v>256</v>
      </c>
      <c r="P1098" s="36" t="s">
        <v>257</v>
      </c>
      <c r="Q1098" s="37" t="s">
        <v>289</v>
      </c>
      <c r="R1098" s="20" t="s">
        <v>259</v>
      </c>
      <c r="S1098" s="28">
        <v>166</v>
      </c>
      <c r="T1098" s="30" t="s">
        <v>1046</v>
      </c>
      <c r="U1098" s="38">
        <v>930</v>
      </c>
      <c r="V1098" s="39">
        <v>518</v>
      </c>
      <c r="W1098" s="77">
        <v>481740</v>
      </c>
      <c r="X1098" s="77">
        <f t="shared" si="31"/>
        <v>539548.80000000005</v>
      </c>
      <c r="Y1098" s="26"/>
      <c r="Z1098" s="28">
        <v>2015</v>
      </c>
      <c r="AA1098" s="100"/>
    </row>
    <row r="1099" spans="1:27" ht="38.25" outlineLevel="2">
      <c r="A1099" s="19" t="s">
        <v>3081</v>
      </c>
      <c r="B1099" s="20" t="s">
        <v>26</v>
      </c>
      <c r="C1099" s="26" t="s">
        <v>2652</v>
      </c>
      <c r="D1099" s="34" t="s">
        <v>2639</v>
      </c>
      <c r="E1099" s="34" t="s">
        <v>2639</v>
      </c>
      <c r="F1099" s="34" t="s">
        <v>2653</v>
      </c>
      <c r="G1099" s="34" t="s">
        <v>2640</v>
      </c>
      <c r="H1099" s="20" t="s">
        <v>2654</v>
      </c>
      <c r="I1099" s="20" t="s">
        <v>2655</v>
      </c>
      <c r="J1099" s="26" t="s">
        <v>2683</v>
      </c>
      <c r="K1099" s="26">
        <v>0</v>
      </c>
      <c r="L1099" s="19">
        <v>230000000</v>
      </c>
      <c r="M1099" s="22" t="s">
        <v>27</v>
      </c>
      <c r="N1099" s="26" t="s">
        <v>48</v>
      </c>
      <c r="O1099" s="35" t="s">
        <v>256</v>
      </c>
      <c r="P1099" s="36" t="s">
        <v>257</v>
      </c>
      <c r="Q1099" s="37" t="s">
        <v>289</v>
      </c>
      <c r="R1099" s="20" t="s">
        <v>259</v>
      </c>
      <c r="S1099" s="28">
        <v>166</v>
      </c>
      <c r="T1099" s="30" t="s">
        <v>1046</v>
      </c>
      <c r="U1099" s="38">
        <v>2750</v>
      </c>
      <c r="V1099" s="39">
        <v>518</v>
      </c>
      <c r="W1099" s="77">
        <v>1424500</v>
      </c>
      <c r="X1099" s="77">
        <f t="shared" si="31"/>
        <v>1595440.0000000002</v>
      </c>
      <c r="Y1099" s="26"/>
      <c r="Z1099" s="28">
        <v>2015</v>
      </c>
      <c r="AA1099" s="100"/>
    </row>
    <row r="1100" spans="1:27" ht="38.25" outlineLevel="2">
      <c r="A1100" s="19" t="s">
        <v>3082</v>
      </c>
      <c r="B1100" s="20" t="s">
        <v>26</v>
      </c>
      <c r="C1100" s="26" t="s">
        <v>2657</v>
      </c>
      <c r="D1100" s="34" t="s">
        <v>2639</v>
      </c>
      <c r="E1100" s="34" t="s">
        <v>2639</v>
      </c>
      <c r="F1100" s="34" t="s">
        <v>2658</v>
      </c>
      <c r="G1100" s="34" t="s">
        <v>2640</v>
      </c>
      <c r="H1100" s="20" t="s">
        <v>2659</v>
      </c>
      <c r="I1100" s="20" t="s">
        <v>2660</v>
      </c>
      <c r="J1100" s="26" t="s">
        <v>2683</v>
      </c>
      <c r="K1100" s="26">
        <v>0</v>
      </c>
      <c r="L1100" s="19">
        <v>230000000</v>
      </c>
      <c r="M1100" s="22" t="s">
        <v>27</v>
      </c>
      <c r="N1100" s="26" t="s">
        <v>48</v>
      </c>
      <c r="O1100" s="35" t="s">
        <v>256</v>
      </c>
      <c r="P1100" s="36" t="s">
        <v>257</v>
      </c>
      <c r="Q1100" s="37" t="s">
        <v>289</v>
      </c>
      <c r="R1100" s="20" t="s">
        <v>259</v>
      </c>
      <c r="S1100" s="28">
        <v>166</v>
      </c>
      <c r="T1100" s="30" t="s">
        <v>1046</v>
      </c>
      <c r="U1100" s="38">
        <v>680</v>
      </c>
      <c r="V1100" s="39">
        <v>518</v>
      </c>
      <c r="W1100" s="77">
        <v>352240</v>
      </c>
      <c r="X1100" s="77">
        <f t="shared" si="31"/>
        <v>394508.80000000005</v>
      </c>
      <c r="Y1100" s="26"/>
      <c r="Z1100" s="28">
        <v>2015</v>
      </c>
      <c r="AA1100" s="100"/>
    </row>
    <row r="1101" spans="1:27" ht="38.25" outlineLevel="2">
      <c r="A1101" s="19" t="s">
        <v>3083</v>
      </c>
      <c r="B1101" s="20" t="s">
        <v>26</v>
      </c>
      <c r="C1101" s="26" t="s">
        <v>2662</v>
      </c>
      <c r="D1101" s="34" t="s">
        <v>2639</v>
      </c>
      <c r="E1101" s="34" t="s">
        <v>2639</v>
      </c>
      <c r="F1101" s="34" t="s">
        <v>2663</v>
      </c>
      <c r="G1101" s="34" t="s">
        <v>2640</v>
      </c>
      <c r="H1101" s="20" t="s">
        <v>2664</v>
      </c>
      <c r="I1101" s="20" t="s">
        <v>2665</v>
      </c>
      <c r="J1101" s="26" t="s">
        <v>2683</v>
      </c>
      <c r="K1101" s="26">
        <v>0</v>
      </c>
      <c r="L1101" s="19">
        <v>230000000</v>
      </c>
      <c r="M1101" s="22" t="s">
        <v>27</v>
      </c>
      <c r="N1101" s="26" t="s">
        <v>48</v>
      </c>
      <c r="O1101" s="35" t="s">
        <v>256</v>
      </c>
      <c r="P1101" s="36" t="s">
        <v>257</v>
      </c>
      <c r="Q1101" s="37" t="s">
        <v>289</v>
      </c>
      <c r="R1101" s="20" t="s">
        <v>259</v>
      </c>
      <c r="S1101" s="28">
        <v>166</v>
      </c>
      <c r="T1101" s="30" t="s">
        <v>1046</v>
      </c>
      <c r="U1101" s="38">
        <v>800</v>
      </c>
      <c r="V1101" s="39">
        <v>518</v>
      </c>
      <c r="W1101" s="77">
        <v>414400</v>
      </c>
      <c r="X1101" s="77">
        <f t="shared" si="31"/>
        <v>464128.00000000006</v>
      </c>
      <c r="Y1101" s="26"/>
      <c r="Z1101" s="28">
        <v>2015</v>
      </c>
      <c r="AA1101" s="100"/>
    </row>
    <row r="1102" spans="1:27" ht="38.25" outlineLevel="2">
      <c r="A1102" s="19" t="s">
        <v>3084</v>
      </c>
      <c r="B1102" s="20" t="s">
        <v>26</v>
      </c>
      <c r="C1102" s="26" t="s">
        <v>2667</v>
      </c>
      <c r="D1102" s="34" t="s">
        <v>2639</v>
      </c>
      <c r="E1102" s="34" t="s">
        <v>2639</v>
      </c>
      <c r="F1102" s="34" t="s">
        <v>2668</v>
      </c>
      <c r="G1102" s="34" t="s">
        <v>2640</v>
      </c>
      <c r="H1102" s="20" t="s">
        <v>2669</v>
      </c>
      <c r="I1102" s="20" t="s">
        <v>2670</v>
      </c>
      <c r="J1102" s="26" t="s">
        <v>2683</v>
      </c>
      <c r="K1102" s="26">
        <v>0</v>
      </c>
      <c r="L1102" s="19">
        <v>230000000</v>
      </c>
      <c r="M1102" s="22" t="s">
        <v>27</v>
      </c>
      <c r="N1102" s="26" t="s">
        <v>48</v>
      </c>
      <c r="O1102" s="35" t="s">
        <v>256</v>
      </c>
      <c r="P1102" s="36" t="s">
        <v>257</v>
      </c>
      <c r="Q1102" s="37" t="s">
        <v>289</v>
      </c>
      <c r="R1102" s="20" t="s">
        <v>259</v>
      </c>
      <c r="S1102" s="28">
        <v>166</v>
      </c>
      <c r="T1102" s="30" t="s">
        <v>1046</v>
      </c>
      <c r="U1102" s="38">
        <v>800</v>
      </c>
      <c r="V1102" s="39">
        <v>518</v>
      </c>
      <c r="W1102" s="77">
        <v>414400</v>
      </c>
      <c r="X1102" s="77">
        <f t="shared" si="31"/>
        <v>464128.00000000006</v>
      </c>
      <c r="Y1102" s="26"/>
      <c r="Z1102" s="28">
        <v>2015</v>
      </c>
      <c r="AA1102" s="100"/>
    </row>
    <row r="1103" spans="1:27" ht="51" outlineLevel="2">
      <c r="A1103" s="19" t="s">
        <v>3107</v>
      </c>
      <c r="B1103" s="20" t="s">
        <v>26</v>
      </c>
      <c r="C1103" s="26" t="s">
        <v>3085</v>
      </c>
      <c r="D1103" s="34" t="s">
        <v>1342</v>
      </c>
      <c r="E1103" s="34" t="s">
        <v>1343</v>
      </c>
      <c r="F1103" s="34" t="s">
        <v>3086</v>
      </c>
      <c r="G1103" s="34" t="s">
        <v>1345</v>
      </c>
      <c r="H1103" s="20" t="s">
        <v>3087</v>
      </c>
      <c r="I1103" s="20" t="s">
        <v>3088</v>
      </c>
      <c r="J1103" s="26" t="s">
        <v>293</v>
      </c>
      <c r="K1103" s="26">
        <v>92</v>
      </c>
      <c r="L1103" s="19">
        <v>230000000</v>
      </c>
      <c r="M1103" s="22" t="s">
        <v>27</v>
      </c>
      <c r="N1103" s="26" t="s">
        <v>48</v>
      </c>
      <c r="O1103" s="35" t="s">
        <v>256</v>
      </c>
      <c r="P1103" s="36" t="s">
        <v>257</v>
      </c>
      <c r="Q1103" s="37" t="s">
        <v>289</v>
      </c>
      <c r="R1103" s="20" t="s">
        <v>290</v>
      </c>
      <c r="S1103" s="28">
        <v>168</v>
      </c>
      <c r="T1103" s="30" t="s">
        <v>1084</v>
      </c>
      <c r="U1103" s="38">
        <v>32</v>
      </c>
      <c r="V1103" s="39">
        <v>179464.28</v>
      </c>
      <c r="W1103" s="77">
        <v>5742856.96</v>
      </c>
      <c r="X1103" s="77">
        <f t="shared" si="31"/>
        <v>6431999.7952000005</v>
      </c>
      <c r="Y1103" s="26" t="s">
        <v>293</v>
      </c>
      <c r="Z1103" s="28">
        <v>2015</v>
      </c>
      <c r="AA1103" s="100"/>
    </row>
    <row r="1104" spans="1:27" ht="38.25" outlineLevel="2">
      <c r="A1104" s="19" t="s">
        <v>3089</v>
      </c>
      <c r="B1104" s="20" t="s">
        <v>26</v>
      </c>
      <c r="C1104" s="26" t="s">
        <v>1328</v>
      </c>
      <c r="D1104" s="34" t="s">
        <v>1329</v>
      </c>
      <c r="E1104" s="34" t="s">
        <v>1329</v>
      </c>
      <c r="F1104" s="34" t="s">
        <v>1330</v>
      </c>
      <c r="G1104" s="34" t="s">
        <v>1331</v>
      </c>
      <c r="H1104" s="20" t="s">
        <v>1332</v>
      </c>
      <c r="I1104" s="20" t="s">
        <v>1332</v>
      </c>
      <c r="J1104" s="26" t="s">
        <v>293</v>
      </c>
      <c r="K1104" s="26">
        <v>0</v>
      </c>
      <c r="L1104" s="19">
        <v>230000000</v>
      </c>
      <c r="M1104" s="22" t="s">
        <v>27</v>
      </c>
      <c r="N1104" s="26" t="s">
        <v>48</v>
      </c>
      <c r="O1104" s="35" t="s">
        <v>256</v>
      </c>
      <c r="P1104" s="36" t="s">
        <v>257</v>
      </c>
      <c r="Q1104" s="37" t="s">
        <v>289</v>
      </c>
      <c r="R1104" s="20" t="s">
        <v>259</v>
      </c>
      <c r="S1104" s="28">
        <v>168</v>
      </c>
      <c r="T1104" s="30" t="s">
        <v>927</v>
      </c>
      <c r="U1104" s="38">
        <v>46.536000000000001</v>
      </c>
      <c r="V1104" s="39">
        <v>1736522.32</v>
      </c>
      <c r="W1104" s="77">
        <v>80810802.683520004</v>
      </c>
      <c r="X1104" s="77">
        <f t="shared" si="31"/>
        <v>90508099.005542412</v>
      </c>
      <c r="Y1104" s="26"/>
      <c r="Z1104" s="28">
        <v>2015</v>
      </c>
      <c r="AA1104" s="100"/>
    </row>
    <row r="1105" spans="1:27" ht="38.25" outlineLevel="2">
      <c r="A1105" s="19" t="s">
        <v>3108</v>
      </c>
      <c r="B1105" s="20" t="s">
        <v>26</v>
      </c>
      <c r="C1105" s="26" t="s">
        <v>2504</v>
      </c>
      <c r="D1105" s="34" t="s">
        <v>2505</v>
      </c>
      <c r="E1105" s="34"/>
      <c r="F1105" s="34" t="s">
        <v>2507</v>
      </c>
      <c r="G1105" s="34"/>
      <c r="H1105" s="20" t="s">
        <v>3090</v>
      </c>
      <c r="I1105" s="20"/>
      <c r="J1105" s="26" t="s">
        <v>31</v>
      </c>
      <c r="K1105" s="26">
        <v>0</v>
      </c>
      <c r="L1105" s="19">
        <v>230000084</v>
      </c>
      <c r="M1105" s="22" t="s">
        <v>3091</v>
      </c>
      <c r="N1105" s="26" t="s">
        <v>3092</v>
      </c>
      <c r="O1105" s="35" t="s">
        <v>3093</v>
      </c>
      <c r="P1105" s="36" t="s">
        <v>257</v>
      </c>
      <c r="Q1105" s="37" t="s">
        <v>289</v>
      </c>
      <c r="R1105" s="20" t="s">
        <v>290</v>
      </c>
      <c r="S1105" s="28">
        <v>796</v>
      </c>
      <c r="T1105" s="30" t="s">
        <v>260</v>
      </c>
      <c r="U1105" s="38">
        <v>1000</v>
      </c>
      <c r="V1105" s="39">
        <v>640.08928571428567</v>
      </c>
      <c r="W1105" s="77">
        <v>640089.28571428568</v>
      </c>
      <c r="X1105" s="77">
        <f t="shared" si="31"/>
        <v>716900</v>
      </c>
      <c r="Y1105" s="26"/>
      <c r="Z1105" s="28">
        <v>2015</v>
      </c>
      <c r="AA1105" s="100"/>
    </row>
    <row r="1106" spans="1:27" ht="38.25" outlineLevel="2">
      <c r="A1106" s="19" t="s">
        <v>3109</v>
      </c>
      <c r="B1106" s="20" t="s">
        <v>26</v>
      </c>
      <c r="C1106" s="26" t="s">
        <v>2504</v>
      </c>
      <c r="D1106" s="34" t="s">
        <v>2505</v>
      </c>
      <c r="E1106" s="34"/>
      <c r="F1106" s="34" t="s">
        <v>2507</v>
      </c>
      <c r="G1106" s="34"/>
      <c r="H1106" s="20" t="s">
        <v>3090</v>
      </c>
      <c r="I1106" s="20"/>
      <c r="J1106" s="26" t="s">
        <v>34</v>
      </c>
      <c r="K1106" s="26">
        <v>35</v>
      </c>
      <c r="L1106" s="19">
        <v>230000084</v>
      </c>
      <c r="M1106" s="22" t="s">
        <v>3091</v>
      </c>
      <c r="N1106" s="26" t="s">
        <v>3092</v>
      </c>
      <c r="O1106" s="35" t="s">
        <v>3093</v>
      </c>
      <c r="P1106" s="36" t="s">
        <v>257</v>
      </c>
      <c r="Q1106" s="37" t="s">
        <v>289</v>
      </c>
      <c r="R1106" s="20" t="s">
        <v>290</v>
      </c>
      <c r="S1106" s="28">
        <v>796</v>
      </c>
      <c r="T1106" s="30" t="s">
        <v>260</v>
      </c>
      <c r="U1106" s="38">
        <v>2082</v>
      </c>
      <c r="V1106" s="39">
        <v>640.08928571428567</v>
      </c>
      <c r="W1106" s="77">
        <v>1332665.8928571427</v>
      </c>
      <c r="X1106" s="77">
        <f t="shared" si="31"/>
        <v>1492585.8</v>
      </c>
      <c r="Y1106" s="26" t="s">
        <v>293</v>
      </c>
      <c r="Z1106" s="28">
        <v>2015</v>
      </c>
      <c r="AA1106" s="100"/>
    </row>
    <row r="1107" spans="1:27" ht="38.25" outlineLevel="2">
      <c r="A1107" s="19" t="s">
        <v>3110</v>
      </c>
      <c r="B1107" s="20" t="s">
        <v>26</v>
      </c>
      <c r="C1107" s="26" t="s">
        <v>3094</v>
      </c>
      <c r="D1107" s="34" t="s">
        <v>3095</v>
      </c>
      <c r="E1107" s="34"/>
      <c r="F1107" s="34" t="s">
        <v>3096</v>
      </c>
      <c r="G1107" s="34"/>
      <c r="H1107" s="20" t="s">
        <v>3097</v>
      </c>
      <c r="I1107" s="20"/>
      <c r="J1107" s="26" t="s">
        <v>31</v>
      </c>
      <c r="K1107" s="26">
        <v>0</v>
      </c>
      <c r="L1107" s="19">
        <v>230000085</v>
      </c>
      <c r="M1107" s="22" t="s">
        <v>3098</v>
      </c>
      <c r="N1107" s="26" t="s">
        <v>48</v>
      </c>
      <c r="O1107" s="35" t="s">
        <v>3093</v>
      </c>
      <c r="P1107" s="36" t="s">
        <v>257</v>
      </c>
      <c r="Q1107" s="37" t="s">
        <v>289</v>
      </c>
      <c r="R1107" s="20" t="s">
        <v>290</v>
      </c>
      <c r="S1107" s="28">
        <v>796</v>
      </c>
      <c r="T1107" s="30" t="s">
        <v>260</v>
      </c>
      <c r="U1107" s="38">
        <v>4000</v>
      </c>
      <c r="V1107" s="39">
        <v>80.357142857142847</v>
      </c>
      <c r="W1107" s="77">
        <v>321428.57142857136</v>
      </c>
      <c r="X1107" s="77">
        <f t="shared" si="31"/>
        <v>359999.99999999994</v>
      </c>
      <c r="Y1107" s="26"/>
      <c r="Z1107" s="28">
        <v>2015</v>
      </c>
      <c r="AA1107" s="100"/>
    </row>
    <row r="1108" spans="1:27" ht="38.25" outlineLevel="2">
      <c r="A1108" s="19" t="s">
        <v>3111</v>
      </c>
      <c r="B1108" s="20" t="s">
        <v>26</v>
      </c>
      <c r="C1108" s="26" t="s">
        <v>3094</v>
      </c>
      <c r="D1108" s="34" t="s">
        <v>3095</v>
      </c>
      <c r="E1108" s="34"/>
      <c r="F1108" s="34" t="s">
        <v>3096</v>
      </c>
      <c r="G1108" s="34"/>
      <c r="H1108" s="20" t="s">
        <v>3097</v>
      </c>
      <c r="I1108" s="20"/>
      <c r="J1108" s="26" t="s">
        <v>34</v>
      </c>
      <c r="K1108" s="26">
        <v>35</v>
      </c>
      <c r="L1108" s="19">
        <v>230000085</v>
      </c>
      <c r="M1108" s="22" t="s">
        <v>3098</v>
      </c>
      <c r="N1108" s="26" t="s">
        <v>48</v>
      </c>
      <c r="O1108" s="35" t="s">
        <v>3093</v>
      </c>
      <c r="P1108" s="36" t="s">
        <v>257</v>
      </c>
      <c r="Q1108" s="37" t="s">
        <v>289</v>
      </c>
      <c r="R1108" s="20" t="s">
        <v>290</v>
      </c>
      <c r="S1108" s="28">
        <v>796</v>
      </c>
      <c r="T1108" s="30" t="s">
        <v>260</v>
      </c>
      <c r="U1108" s="38">
        <v>11120</v>
      </c>
      <c r="V1108" s="39">
        <v>80.357142857142847</v>
      </c>
      <c r="W1108" s="77">
        <v>893571.42857142841</v>
      </c>
      <c r="X1108" s="77">
        <f t="shared" si="31"/>
        <v>1000799.9999999999</v>
      </c>
      <c r="Y1108" s="26" t="s">
        <v>293</v>
      </c>
      <c r="Z1108" s="28">
        <v>2015</v>
      </c>
      <c r="AA1108" s="100"/>
    </row>
    <row r="1109" spans="1:27" ht="38.25" outlineLevel="2">
      <c r="A1109" s="19" t="s">
        <v>3112</v>
      </c>
      <c r="B1109" s="20" t="s">
        <v>26</v>
      </c>
      <c r="C1109" s="26" t="s">
        <v>2672</v>
      </c>
      <c r="D1109" s="34" t="s">
        <v>311</v>
      </c>
      <c r="E1109" s="34"/>
      <c r="F1109" s="34" t="s">
        <v>2673</v>
      </c>
      <c r="G1109" s="34"/>
      <c r="H1109" s="20" t="s">
        <v>2674</v>
      </c>
      <c r="I1109" s="20" t="s">
        <v>2675</v>
      </c>
      <c r="J1109" s="26" t="s">
        <v>31</v>
      </c>
      <c r="K1109" s="26">
        <v>45</v>
      </c>
      <c r="L1109" s="19">
        <v>230000000</v>
      </c>
      <c r="M1109" s="22" t="s">
        <v>27</v>
      </c>
      <c r="N1109" s="26" t="s">
        <v>48</v>
      </c>
      <c r="O1109" s="35" t="s">
        <v>256</v>
      </c>
      <c r="P1109" s="36" t="s">
        <v>257</v>
      </c>
      <c r="Q1109" s="37" t="s">
        <v>289</v>
      </c>
      <c r="R1109" s="20" t="s">
        <v>290</v>
      </c>
      <c r="S1109" s="28">
        <v>839</v>
      </c>
      <c r="T1109" s="30" t="s">
        <v>340</v>
      </c>
      <c r="U1109" s="38">
        <v>22</v>
      </c>
      <c r="V1109" s="39">
        <v>139650</v>
      </c>
      <c r="W1109" s="77">
        <v>3072300</v>
      </c>
      <c r="X1109" s="77">
        <f t="shared" si="31"/>
        <v>3440976.0000000005</v>
      </c>
      <c r="Y1109" s="26" t="s">
        <v>293</v>
      </c>
      <c r="Z1109" s="28">
        <v>2015</v>
      </c>
      <c r="AA1109" s="100"/>
    </row>
    <row r="1110" spans="1:27" ht="38.25" outlineLevel="2">
      <c r="A1110" s="19" t="s">
        <v>3113</v>
      </c>
      <c r="B1110" s="20" t="s">
        <v>26</v>
      </c>
      <c r="C1110" s="26" t="s">
        <v>2672</v>
      </c>
      <c r="D1110" s="34" t="s">
        <v>311</v>
      </c>
      <c r="E1110" s="34"/>
      <c r="F1110" s="34" t="s">
        <v>2673</v>
      </c>
      <c r="G1110" s="34"/>
      <c r="H1110" s="20" t="s">
        <v>2677</v>
      </c>
      <c r="I1110" s="20" t="s">
        <v>2678</v>
      </c>
      <c r="J1110" s="26" t="s">
        <v>31</v>
      </c>
      <c r="K1110" s="26">
        <v>45</v>
      </c>
      <c r="L1110" s="19">
        <v>230000000</v>
      </c>
      <c r="M1110" s="22" t="s">
        <v>27</v>
      </c>
      <c r="N1110" s="26" t="s">
        <v>48</v>
      </c>
      <c r="O1110" s="35" t="s">
        <v>256</v>
      </c>
      <c r="P1110" s="36" t="s">
        <v>257</v>
      </c>
      <c r="Q1110" s="37" t="s">
        <v>289</v>
      </c>
      <c r="R1110" s="20" t="s">
        <v>290</v>
      </c>
      <c r="S1110" s="28">
        <v>839</v>
      </c>
      <c r="T1110" s="30" t="s">
        <v>340</v>
      </c>
      <c r="U1110" s="38">
        <v>5</v>
      </c>
      <c r="V1110" s="39">
        <v>278035.71000000002</v>
      </c>
      <c r="W1110" s="77">
        <v>1390178.55</v>
      </c>
      <c r="X1110" s="77">
        <f t="shared" si="31"/>
        <v>1556999.9760000003</v>
      </c>
      <c r="Y1110" s="26" t="s">
        <v>293</v>
      </c>
      <c r="Z1110" s="28">
        <v>2015</v>
      </c>
      <c r="AA1110" s="100"/>
    </row>
    <row r="1111" spans="1:27" ht="38.25" outlineLevel="2">
      <c r="A1111" s="19" t="s">
        <v>3099</v>
      </c>
      <c r="B1111" s="20" t="s">
        <v>26</v>
      </c>
      <c r="C1111" s="26" t="s">
        <v>2672</v>
      </c>
      <c r="D1111" s="34" t="s">
        <v>311</v>
      </c>
      <c r="E1111" s="34"/>
      <c r="F1111" s="34" t="s">
        <v>2673</v>
      </c>
      <c r="G1111" s="34"/>
      <c r="H1111" s="20" t="s">
        <v>2680</v>
      </c>
      <c r="I1111" s="20" t="s">
        <v>2681</v>
      </c>
      <c r="J1111" s="26" t="s">
        <v>34</v>
      </c>
      <c r="K1111" s="26">
        <v>0</v>
      </c>
      <c r="L1111" s="19">
        <v>230000000</v>
      </c>
      <c r="M1111" s="22" t="s">
        <v>27</v>
      </c>
      <c r="N1111" s="26" t="s">
        <v>48</v>
      </c>
      <c r="O1111" s="35" t="s">
        <v>256</v>
      </c>
      <c r="P1111" s="36" t="s">
        <v>257</v>
      </c>
      <c r="Q1111" s="37" t="s">
        <v>289</v>
      </c>
      <c r="R1111" s="20" t="s">
        <v>259</v>
      </c>
      <c r="S1111" s="28">
        <v>796</v>
      </c>
      <c r="T1111" s="30" t="s">
        <v>260</v>
      </c>
      <c r="U1111" s="38">
        <v>5</v>
      </c>
      <c r="V1111" s="39">
        <v>308625</v>
      </c>
      <c r="W1111" s="77">
        <v>1543125</v>
      </c>
      <c r="X1111" s="77">
        <f t="shared" si="31"/>
        <v>1728300.0000000002</v>
      </c>
      <c r="Y1111" s="26"/>
      <c r="Z1111" s="28">
        <v>2015</v>
      </c>
      <c r="AA1111" s="100"/>
    </row>
    <row r="1112" spans="1:27" ht="38.25" outlineLevel="2">
      <c r="A1112" s="19" t="s">
        <v>3114</v>
      </c>
      <c r="B1112" s="20" t="s">
        <v>26</v>
      </c>
      <c r="C1112" s="26" t="s">
        <v>3100</v>
      </c>
      <c r="D1112" s="34" t="s">
        <v>3101</v>
      </c>
      <c r="E1112" s="34" t="s">
        <v>3102</v>
      </c>
      <c r="F1112" s="34" t="s">
        <v>3101</v>
      </c>
      <c r="G1112" s="34" t="s">
        <v>3102</v>
      </c>
      <c r="H1112" s="20" t="s">
        <v>3103</v>
      </c>
      <c r="I1112" s="20" t="s">
        <v>3103</v>
      </c>
      <c r="J1112" s="26" t="s">
        <v>2683</v>
      </c>
      <c r="K1112" s="26">
        <v>0</v>
      </c>
      <c r="L1112" s="19">
        <v>230000000</v>
      </c>
      <c r="M1112" s="22" t="s">
        <v>27</v>
      </c>
      <c r="N1112" s="26"/>
      <c r="O1112" s="35" t="s">
        <v>256</v>
      </c>
      <c r="P1112" s="36" t="s">
        <v>257</v>
      </c>
      <c r="Q1112" s="37" t="s">
        <v>289</v>
      </c>
      <c r="R1112" s="20" t="s">
        <v>259</v>
      </c>
      <c r="S1112" s="28">
        <v>166</v>
      </c>
      <c r="T1112" s="30" t="s">
        <v>1046</v>
      </c>
      <c r="U1112" s="38">
        <v>500</v>
      </c>
      <c r="V1112" s="39">
        <v>175</v>
      </c>
      <c r="W1112" s="77">
        <v>87500</v>
      </c>
      <c r="X1112" s="77">
        <f t="shared" si="31"/>
        <v>98000.000000000015</v>
      </c>
      <c r="Y1112" s="26"/>
      <c r="Z1112" s="28">
        <v>2015</v>
      </c>
      <c r="AA1112" s="100"/>
    </row>
    <row r="1113" spans="1:27" ht="38.25" outlineLevel="2">
      <c r="A1113" s="19" t="s">
        <v>3106</v>
      </c>
      <c r="B1113" s="20" t="s">
        <v>26</v>
      </c>
      <c r="C1113" s="26" t="s">
        <v>2391</v>
      </c>
      <c r="D1113" s="34" t="s">
        <v>2392</v>
      </c>
      <c r="E1113" s="34"/>
      <c r="F1113" s="34" t="s">
        <v>2393</v>
      </c>
      <c r="G1113" s="34"/>
      <c r="H1113" s="20" t="s">
        <v>2395</v>
      </c>
      <c r="I1113" s="20" t="s">
        <v>2395</v>
      </c>
      <c r="J1113" s="26" t="s">
        <v>2683</v>
      </c>
      <c r="K1113" s="26">
        <v>0</v>
      </c>
      <c r="L1113" s="19">
        <v>230000000</v>
      </c>
      <c r="M1113" s="22" t="s">
        <v>27</v>
      </c>
      <c r="N1113" s="26" t="s">
        <v>48</v>
      </c>
      <c r="O1113" s="35" t="s">
        <v>256</v>
      </c>
      <c r="P1113" s="36" t="s">
        <v>257</v>
      </c>
      <c r="Q1113" s="37" t="s">
        <v>2528</v>
      </c>
      <c r="R1113" s="20" t="s">
        <v>259</v>
      </c>
      <c r="S1113" s="28">
        <v>166</v>
      </c>
      <c r="T1113" s="30" t="s">
        <v>1046</v>
      </c>
      <c r="U1113" s="38">
        <v>2000</v>
      </c>
      <c r="V1113" s="39">
        <v>500</v>
      </c>
      <c r="W1113" s="77">
        <v>1000000</v>
      </c>
      <c r="X1113" s="77">
        <f t="shared" si="31"/>
        <v>1120000</v>
      </c>
      <c r="Y1113" s="26"/>
      <c r="Z1113" s="28">
        <v>2015</v>
      </c>
      <c r="AA1113" s="100"/>
    </row>
    <row r="1114" spans="1:27" s="15" customFormat="1" outlineLevel="1">
      <c r="A1114" s="32" t="s">
        <v>35</v>
      </c>
      <c r="B1114" s="97"/>
      <c r="C1114" s="33"/>
      <c r="D1114" s="33"/>
      <c r="E1114" s="33"/>
      <c r="F1114" s="33"/>
      <c r="G1114" s="33"/>
      <c r="H1114" s="33"/>
      <c r="I1114" s="33"/>
      <c r="J1114" s="97"/>
      <c r="K1114" s="97"/>
      <c r="L1114" s="97"/>
      <c r="M1114" s="97"/>
      <c r="N1114" s="97"/>
      <c r="O1114" s="97"/>
      <c r="P1114" s="97"/>
      <c r="Q1114" s="97"/>
      <c r="R1114" s="97"/>
      <c r="S1114" s="97"/>
      <c r="T1114" s="97"/>
      <c r="U1114" s="97"/>
      <c r="V1114" s="97"/>
      <c r="W1114" s="98">
        <f>SUM(W706:W1113)</f>
        <v>293871075.64151645</v>
      </c>
      <c r="X1114" s="98">
        <f>SUM(X706:X1113)</f>
        <v>329135604.71849847</v>
      </c>
      <c r="Y1114" s="97"/>
      <c r="Z1114" s="97"/>
      <c r="AA1114" s="33"/>
    </row>
    <row r="1115" spans="1:27" s="15" customFormat="1" outlineLevel="1">
      <c r="A1115" s="90" t="s">
        <v>33</v>
      </c>
      <c r="B1115" s="93"/>
      <c r="C1115" s="91"/>
      <c r="D1115" s="91"/>
      <c r="E1115" s="91"/>
      <c r="F1115" s="91"/>
      <c r="G1115" s="91"/>
      <c r="H1115" s="91"/>
      <c r="I1115" s="91"/>
      <c r="J1115" s="93"/>
      <c r="K1115" s="93"/>
      <c r="L1115" s="93"/>
      <c r="M1115" s="93"/>
      <c r="N1115" s="93"/>
      <c r="O1115" s="93"/>
      <c r="P1115" s="93"/>
      <c r="Q1115" s="93"/>
      <c r="R1115" s="93"/>
      <c r="S1115" s="93"/>
      <c r="T1115" s="93"/>
      <c r="U1115" s="93"/>
      <c r="V1115" s="93"/>
      <c r="W1115" s="94">
        <f>W1114</f>
        <v>293871075.64151645</v>
      </c>
      <c r="X1115" s="94">
        <f>X1114</f>
        <v>329135604.71849847</v>
      </c>
      <c r="Y1115" s="93"/>
      <c r="Z1115" s="93"/>
      <c r="AA1115" s="91"/>
    </row>
    <row r="1116" spans="1:27">
      <c r="A1116" s="11"/>
      <c r="B1116" s="11"/>
      <c r="C1116" s="11"/>
      <c r="D1116" s="11"/>
      <c r="E1116" s="11"/>
      <c r="F1116" s="11"/>
      <c r="G1116" s="11"/>
      <c r="H1116" s="11"/>
      <c r="I1116" s="11"/>
      <c r="J1116" s="11"/>
      <c r="K1116" s="11"/>
      <c r="L1116" s="11"/>
      <c r="M1116" s="11"/>
      <c r="N1116" s="11"/>
      <c r="O1116" s="11"/>
      <c r="P1116" s="11"/>
      <c r="Q1116" s="11"/>
      <c r="R1116" s="11"/>
      <c r="S1116" s="11"/>
      <c r="T1116" s="11"/>
      <c r="U1116" s="11"/>
      <c r="V1116" s="11"/>
      <c r="W1116" s="11"/>
      <c r="X1116" s="11"/>
      <c r="Y1116" s="11"/>
      <c r="Z1116" s="11"/>
      <c r="AA1116" s="11"/>
    </row>
  </sheetData>
  <protectedRanges>
    <protectedRange password="CA9C" sqref="AA39:AA40" name="Диапазон3_25" securityDescriptor="O:WDG:WDD:(A;;CC;;;S-1-5-21-1281035640-548247933-376692995-11259)(A;;CC;;;S-1-5-21-1281035640-548247933-376692995-11258)(A;;CC;;;S-1-5-21-1281035640-548247933-376692995-5864)"/>
    <protectedRange password="CA9C" sqref="L28:M28 A28:B28" name="Диапазон3_5" securityDescriptor="O:WDG:WDD:(A;;CC;;;S-1-5-21-1281035640-548247933-376692995-11259)(A;;CC;;;S-1-5-21-1281035640-548247933-376692995-11258)(A;;CC;;;S-1-5-21-1281035640-548247933-376692995-5864)"/>
    <protectedRange password="CA9C" sqref="AA28" name="Диапазон3_11_1" securityDescriptor="O:WDG:WDD:(A;;CC;;;S-1-5-21-1281035640-548247933-376692995-11259)(A;;CC;;;S-1-5-21-1281035640-548247933-376692995-11258)(A;;CC;;;S-1-5-21-1281035640-548247933-376692995-5864)"/>
    <protectedRange password="CA9C" sqref="N28:P28 C28:K28 R28:Z28" name="Диапазон3_14_1" securityDescriptor="O:WDG:WDD:(A;;CC;;;S-1-5-21-1281035640-548247933-376692995-11259)(A;;CC;;;S-1-5-21-1281035640-548247933-376692995-11258)(A;;CC;;;S-1-5-21-1281035640-548247933-376692995-5864)"/>
    <protectedRange password="CA9C" sqref="Q28" name="Диапазон3_1_1_1" securityDescriptor="O:WDG:WDD:(A;;CC;;;S-1-5-21-1281035640-548247933-376692995-11259)(A;;CC;;;S-1-5-21-1281035640-548247933-376692995-11258)(A;;CC;;;S-1-5-21-1281035640-548247933-376692995-5864)"/>
    <protectedRange password="CA9C" sqref="A46:Z46" name="Диапазон3_49" securityDescriptor="O:WDG:WDD:(A;;CC;;;S-1-5-21-1281035640-548247933-376692995-11259)(A;;CC;;;S-1-5-21-1281035640-548247933-376692995-11258)(A;;CC;;;S-1-5-21-1281035640-548247933-376692995-5864)"/>
    <protectedRange password="CA9C" sqref="A63:Z63 A68:Z68" name="Диапазон3_54" securityDescriptor="O:WDG:WDD:(A;;CC;;;S-1-5-21-1281035640-548247933-376692995-11259)(A;;CC;;;S-1-5-21-1281035640-548247933-376692995-11258)(A;;CC;;;S-1-5-21-1281035640-548247933-376692995-5864)"/>
    <protectedRange password="CA9C" sqref="L52:M52 A52:B52 L57:M57 A57:B57" name="Диапазон3" securityDescriptor="O:WDG:WDD:(A;;CC;;;S-1-5-21-1281035640-548247933-376692995-11259)(A;;CC;;;S-1-5-21-1281035640-548247933-376692995-11258)(A;;CC;;;S-1-5-21-1281035640-548247933-376692995-5864)"/>
    <protectedRange password="CA9C" sqref="N52:Z52 C52:K52 N57:Z57 C57:K57" name="Диапазон3_12" securityDescriptor="O:WDG:WDD:(A;;CC;;;S-1-5-21-1281035640-548247933-376692995-11259)(A;;CC;;;S-1-5-21-1281035640-548247933-376692995-11258)(A;;CC;;;S-1-5-21-1281035640-548247933-376692995-5864)"/>
    <protectedRange password="CA9C" sqref="L125:M125 A125:B125 L178:M178 A178:B178" name="Диапазон3_6" securityDescriptor="O:WDG:WDD:(A;;CC;;;S-1-5-21-1281035640-548247933-376692995-11259)(A;;CC;;;S-1-5-21-1281035640-548247933-376692995-11258)(A;;CC;;;S-1-5-21-1281035640-548247933-376692995-5864)"/>
    <protectedRange password="CA9C" sqref="N125:Z125 C125:K125 C178:K178 N178:W178 Y178:Z178" name="Диапазон3_31" securityDescriptor="O:WDG:WDD:(A;;CC;;;S-1-5-21-1281035640-548247933-376692995-11259)(A;;CC;;;S-1-5-21-1281035640-548247933-376692995-11258)(A;;CC;;;S-1-5-21-1281035640-548247933-376692995-5864)"/>
    <protectedRange password="CA9C" sqref="AA178" name="Диапазон3_35" securityDescriptor="O:WDG:WDD:(A;;CC;;;S-1-5-21-1281035640-548247933-376692995-11259)(A;;CC;;;S-1-5-21-1281035640-548247933-376692995-11258)(A;;CC;;;S-1-5-21-1281035640-548247933-376692995-5864)"/>
    <protectedRange password="CA9C" sqref="L187:M187 A187:B187 L225:M225 A225:B225" name="Диапазон3_1" securityDescriptor="O:WDG:WDD:(A;;CC;;;S-1-5-21-1281035640-548247933-376692995-11259)(A;;CC;;;S-1-5-21-1281035640-548247933-376692995-11258)(A;;CC;;;S-1-5-21-1281035640-548247933-376692995-5864)"/>
    <protectedRange password="CA9C" sqref="A231:B231 L231:M231" name="Диапазон3_2" securityDescriptor="O:WDG:WDD:(A;;CC;;;S-1-5-21-1281035640-548247933-376692995-11259)(A;;CC;;;S-1-5-21-1281035640-548247933-376692995-11258)(A;;CC;;;S-1-5-21-1281035640-548247933-376692995-5864)"/>
    <protectedRange password="CA9C" sqref="N231:AA231 C231:K231" name="Диапазон3_19" securityDescriptor="O:WDG:WDD:(A;;CC;;;S-1-5-21-1281035640-548247933-376692995-11259)(A;;CC;;;S-1-5-21-1281035640-548247933-376692995-11258)(A;;CC;;;S-1-5-21-1281035640-548247933-376692995-5864)"/>
    <protectedRange password="CA9C" sqref="A236:B236 L236:M236" name="Диапазон3_3" securityDescriptor="O:WDG:WDD:(A;;CC;;;S-1-5-21-1281035640-548247933-376692995-11259)(A;;CC;;;S-1-5-21-1281035640-548247933-376692995-11258)(A;;CC;;;S-1-5-21-1281035640-548247933-376692995-5864)"/>
    <protectedRange password="CA9C" sqref="N236:AA236 C236:K236" name="Диапазон3_19_1" securityDescriptor="O:WDG:WDD:(A;;CC;;;S-1-5-21-1281035640-548247933-376692995-11259)(A;;CC;;;S-1-5-21-1281035640-548247933-376692995-11258)(A;;CC;;;S-1-5-21-1281035640-548247933-376692995-5864)"/>
    <protectedRange password="CA9C" sqref="A242:Z244" name="Диапазон3_7" securityDescriptor="O:WDG:WDD:(A;;CC;;;S-1-5-21-1281035640-548247933-376692995-11259)(A;;CC;;;S-1-5-21-1281035640-548247933-376692995-11258)(A;;CC;;;S-1-5-21-1281035640-548247933-376692995-5864)"/>
    <protectedRange password="CA9C" sqref="Y249:Z249" name="Диапазон3_1_1" securityDescriptor="O:WDG:WDD:(A;;CC;;;S-1-5-21-1281035640-548247933-376692995-11259)(A;;CC;;;S-1-5-21-1281035640-548247933-376692995-11258)(A;;CC;;;S-1-5-21-1281035640-548247933-376692995-5864)"/>
    <protectedRange password="CA9C" sqref="Y250:Z250" name="Диапазон3_2_1" securityDescriptor="O:WDG:WDD:(A;;CC;;;S-1-5-21-1281035640-548247933-376692995-11259)(A;;CC;;;S-1-5-21-1281035640-548247933-376692995-11258)(A;;CC;;;S-1-5-21-1281035640-548247933-376692995-5864)"/>
    <protectedRange password="CA9C" sqref="Y251:Z251" name="Диапазон3_4_1" securityDescriptor="O:WDG:WDD:(A;;CC;;;S-1-5-21-1281035640-548247933-376692995-11259)(A;;CC;;;S-1-5-21-1281035640-548247933-376692995-11258)(A;;CC;;;S-1-5-21-1281035640-548247933-376692995-5864)"/>
    <protectedRange password="CA9C" sqref="A249:X251" name="Диапазон3_8" securityDescriptor="O:WDG:WDD:(A;;CC;;;S-1-5-21-1281035640-548247933-376692995-11259)(A;;CC;;;S-1-5-21-1281035640-548247933-376692995-11258)(A;;CC;;;S-1-5-21-1281035640-548247933-376692995-5864)"/>
    <protectedRange password="CA9C" sqref="M78:Z78 C78:K78 A75:B81 L75:L81 A83:B119 L83:L119 AA74:AA119" name="Диапазон3_1_2" securityDescriptor="O:WDG:WDD:(A;;CC;;;S-1-5-21-1281035640-548247933-376692995-11259)(A;;CC;;;S-1-5-21-1281035640-548247933-376692995-11258)(A;;CC;;;S-1-5-21-1281035640-548247933-376692995-5864)"/>
    <protectedRange password="CA9C" sqref="L82 A82:B82" name="Диапазон3_9_1" securityDescriptor="O:WDG:WDD:(A;;CC;;;S-1-5-21-1281035640-548247933-376692995-11259)(A;;CC;;;S-1-5-21-1281035640-548247933-376692995-11258)(A;;CC;;;S-1-5-21-1281035640-548247933-376692995-5864)"/>
    <protectedRange password="CA9C" sqref="L74 A74:B74" name="Диапазон3_2_1_1" securityDescriptor="O:WDG:WDD:(A;;CC;;;S-1-5-21-1281035640-548247933-376692995-11259)(A;;CC;;;S-1-5-21-1281035640-548247933-376692995-11258)(A;;CC;;;S-1-5-21-1281035640-548247933-376692995-5864)"/>
    <protectedRange password="CA9C" sqref="C74:K74 M74:Y74" name="Диапазон3_2_5_1_1" securityDescriptor="O:WDG:WDD:(A;;CC;;;S-1-5-21-1281035640-548247933-376692995-11259)(A;;CC;;;S-1-5-21-1281035640-548247933-376692995-11258)(A;;CC;;;S-1-5-21-1281035640-548247933-376692995-5864)"/>
    <protectedRange password="CA9C" sqref="A136:B172 L136:L172 AA130:AA172 L131:L134 A131:B134" name="Диапазон3_9" securityDescriptor="O:WDG:WDD:(A;;CC;;;S-1-5-21-1281035640-548247933-376692995-11259)(A;;CC;;;S-1-5-21-1281035640-548247933-376692995-11258)(A;;CC;;;S-1-5-21-1281035640-548247933-376692995-5864)"/>
    <protectedRange password="CA9C" sqref="L135 A135:B135" name="Диапазон3_9_2" securityDescriptor="O:WDG:WDD:(A;;CC;;;S-1-5-21-1281035640-548247933-376692995-11259)(A;;CC;;;S-1-5-21-1281035640-548247933-376692995-11258)(A;;CC;;;S-1-5-21-1281035640-548247933-376692995-5864)"/>
    <protectedRange password="CA9C" sqref="L130 A130:B130" name="Диапазон3_2_2" securityDescriptor="O:WDG:WDD:(A;;CC;;;S-1-5-21-1281035640-548247933-376692995-11259)(A;;CC;;;S-1-5-21-1281035640-548247933-376692995-11258)(A;;CC;;;S-1-5-21-1281035640-548247933-376692995-5864)"/>
    <protectedRange password="CA9C" sqref="C130:K130 M130:Y130 N131:N172" name="Диапазон3_2_5_1" securityDescriptor="O:WDG:WDD:(A;;CC;;;S-1-5-21-1281035640-548247933-376692995-11259)(A;;CC;;;S-1-5-21-1281035640-548247933-376692995-11258)(A;;CC;;;S-1-5-21-1281035640-548247933-376692995-5864)"/>
    <protectedRange password="CA9C" sqref="A22:Z22 A38:Z38" name="Диапазон3_26" securityDescriptor="O:WDG:WDD:(A;;CC;;;S-1-5-21-1281035640-548247933-376692995-11259)(A;;CC;;;S-1-5-21-1281035640-548247933-376692995-11258)(A;;CC;;;S-1-5-21-1281035640-548247933-376692995-5864)"/>
    <protectedRange password="CA9C" sqref="N12 N32" name="Диапазон3_59_1" securityDescriptor="O:WDG:WDD:(A;;CC;;;S-1-5-21-1281035640-548247933-376692995-11259)(A;;CC;;;S-1-5-21-1281035640-548247933-376692995-11258)(A;;CC;;;S-1-5-21-1281035640-548247933-376692995-5864)"/>
    <protectedRange password="CA9C" sqref="L27:M27 A27:B27 L40:M40 A40:B40" name="Диапазон3_30" securityDescriptor="O:WDG:WDD:(A;;CC;;;S-1-5-21-1281035640-548247933-376692995-11259)(A;;CC;;;S-1-5-21-1281035640-548247933-376692995-11258)(A;;CC;;;S-1-5-21-1281035640-548247933-376692995-5864)"/>
    <protectedRange password="CA9C" sqref="A257:Z257" name="Диапазон3_4" securityDescriptor="O:WDG:WDD:(A;;CC;;;S-1-5-21-1281035640-548247933-376692995-11259)(A;;CC;;;S-1-5-21-1281035640-548247933-376692995-11258)(A;;CC;;;S-1-5-21-1281035640-548247933-376692995-5864)"/>
    <protectedRange password="CA9C" sqref="A262:Z262" name="Диапазон3_63" securityDescriptor="O:WDG:WDD:(A;;CC;;;S-1-5-21-1281035640-548247933-376692995-11259)(A;;CC;;;S-1-5-21-1281035640-548247933-376692995-11258)(A;;CC;;;S-1-5-21-1281035640-548247933-376692995-5864)"/>
    <protectedRange password="CA9C" sqref="A207:R208" name="Диапазон3_64" securityDescriptor="O:WDG:WDD:(A;;CC;;;S-1-5-21-1281035640-548247933-376692995-11259)(A;;CC;;;S-1-5-21-1281035640-548247933-376692995-11258)(A;;CC;;;S-1-5-21-1281035640-548247933-376692995-5864)"/>
    <protectedRange password="CA9C" sqref="S207:Z208" name="Диапазон3_1_5" securityDescriptor="O:WDG:WDD:(A;;CC;;;S-1-5-21-1281035640-548247933-376692995-11259)(A;;CC;;;S-1-5-21-1281035640-548247933-376692995-11258)(A;;CC;;;S-1-5-21-1281035640-548247933-376692995-5864)"/>
    <protectedRange password="CA9C" sqref="A184:R184" name="Диапазон3_67" securityDescriptor="O:WDG:WDD:(A;;CC;;;S-1-5-21-1281035640-548247933-376692995-11259)(A;;CC;;;S-1-5-21-1281035640-548247933-376692995-11258)(A;;CC;;;S-1-5-21-1281035640-548247933-376692995-5864)"/>
    <protectedRange password="CA9C" sqref="S184:Z184" name="Диапазон3_1_6" securityDescriptor="O:WDG:WDD:(A;;CC;;;S-1-5-21-1281035640-548247933-376692995-11259)(A;;CC;;;S-1-5-21-1281035640-548247933-376692995-11258)(A;;CC;;;S-1-5-21-1281035640-548247933-376692995-5864)"/>
    <protectedRange password="CA9C" sqref="B189:R189" name="Диапазон3_2_5" securityDescriptor="O:WDG:WDD:(A;;CC;;;S-1-5-21-1281035640-548247933-376692995-11259)(A;;CC;;;S-1-5-21-1281035640-548247933-376692995-11258)(A;;CC;;;S-1-5-21-1281035640-548247933-376692995-5864)"/>
    <protectedRange password="CA9C" sqref="S189:W189 Y189:Z189" name="Диапазон3_3_2" securityDescriptor="O:WDG:WDD:(A;;CC;;;S-1-5-21-1281035640-548247933-376692995-11259)(A;;CC;;;S-1-5-21-1281035640-548247933-376692995-11258)(A;;CC;;;S-1-5-21-1281035640-548247933-376692995-5864)"/>
    <protectedRange password="CA9C" sqref="B190:R190" name="Диапазон3_4_3" securityDescriptor="O:WDG:WDD:(A;;CC;;;S-1-5-21-1281035640-548247933-376692995-11259)(A;;CC;;;S-1-5-21-1281035640-548247933-376692995-11258)(A;;CC;;;S-1-5-21-1281035640-548247933-376692995-5864)"/>
    <protectedRange password="CA9C" sqref="S190:W190 Y190:Z190" name="Диапазон3_5_3" securityDescriptor="O:WDG:WDD:(A;;CC;;;S-1-5-21-1281035640-548247933-376692995-11259)(A;;CC;;;S-1-5-21-1281035640-548247933-376692995-11258)(A;;CC;;;S-1-5-21-1281035640-548247933-376692995-5864)"/>
    <protectedRange password="CA9C" sqref="B191:R191" name="Диапазон3_6_2" securityDescriptor="O:WDG:WDD:(A;;CC;;;S-1-5-21-1281035640-548247933-376692995-11259)(A;;CC;;;S-1-5-21-1281035640-548247933-376692995-11258)(A;;CC;;;S-1-5-21-1281035640-548247933-376692995-5864)"/>
    <protectedRange password="CA9C" sqref="S191:W191 Y191:Z191" name="Диапазон3_7_3" securityDescriptor="O:WDG:WDD:(A;;CC;;;S-1-5-21-1281035640-548247933-376692995-11259)(A;;CC;;;S-1-5-21-1281035640-548247933-376692995-11258)(A;;CC;;;S-1-5-21-1281035640-548247933-376692995-5864)"/>
    <protectedRange password="CA9C" sqref="B192:R192" name="Диапазон3_8_3" securityDescriptor="O:WDG:WDD:(A;;CC;;;S-1-5-21-1281035640-548247933-376692995-11259)(A;;CC;;;S-1-5-21-1281035640-548247933-376692995-11258)(A;;CC;;;S-1-5-21-1281035640-548247933-376692995-5864)"/>
    <protectedRange password="CA9C" sqref="S192:W192 Y192:Z192" name="Диапазон3_9_4" securityDescriptor="O:WDG:WDD:(A;;CC;;;S-1-5-21-1281035640-548247933-376692995-11259)(A;;CC;;;S-1-5-21-1281035640-548247933-376692995-11258)(A;;CC;;;S-1-5-21-1281035640-548247933-376692995-5864)"/>
    <protectedRange password="CA9C" sqref="B193:R193" name="Диапазон3_10_2" securityDescriptor="O:WDG:WDD:(A;;CC;;;S-1-5-21-1281035640-548247933-376692995-11259)(A;;CC;;;S-1-5-21-1281035640-548247933-376692995-11258)(A;;CC;;;S-1-5-21-1281035640-548247933-376692995-5864)"/>
    <protectedRange password="CA9C" sqref="S193:W193 Y193:Z193" name="Диапазон3_11_3" securityDescriptor="O:WDG:WDD:(A;;CC;;;S-1-5-21-1281035640-548247933-376692995-11259)(A;;CC;;;S-1-5-21-1281035640-548247933-376692995-11258)(A;;CC;;;S-1-5-21-1281035640-548247933-376692995-5864)"/>
    <protectedRange password="CA9C" sqref="B194:R194" name="Диапазон3_12_3" securityDescriptor="O:WDG:WDD:(A;;CC;;;S-1-5-21-1281035640-548247933-376692995-11259)(A;;CC;;;S-1-5-21-1281035640-548247933-376692995-11258)(A;;CC;;;S-1-5-21-1281035640-548247933-376692995-5864)"/>
    <protectedRange password="CA9C" sqref="S194:W194 Y194:Z194" name="Диапазон3_13_3" securityDescriptor="O:WDG:WDD:(A;;CC;;;S-1-5-21-1281035640-548247933-376692995-11259)(A;;CC;;;S-1-5-21-1281035640-548247933-376692995-11258)(A;;CC;;;S-1-5-21-1281035640-548247933-376692995-5864)"/>
    <protectedRange password="CA9C" sqref="B195:R195" name="Диапазон3_14_4" securityDescriptor="O:WDG:WDD:(A;;CC;;;S-1-5-21-1281035640-548247933-376692995-11259)(A;;CC;;;S-1-5-21-1281035640-548247933-376692995-11258)(A;;CC;;;S-1-5-21-1281035640-548247933-376692995-5864)"/>
    <protectedRange password="CA9C" sqref="S195:W195 Y195:Z195" name="Диапазон3_15_2" securityDescriptor="O:WDG:WDD:(A;;CC;;;S-1-5-21-1281035640-548247933-376692995-11259)(A;;CC;;;S-1-5-21-1281035640-548247933-376692995-11258)(A;;CC;;;S-1-5-21-1281035640-548247933-376692995-5864)"/>
    <protectedRange password="CA9C" sqref="B196:R196" name="Диапазон3_16_2" securityDescriptor="O:WDG:WDD:(A;;CC;;;S-1-5-21-1281035640-548247933-376692995-11259)(A;;CC;;;S-1-5-21-1281035640-548247933-376692995-11258)(A;;CC;;;S-1-5-21-1281035640-548247933-376692995-5864)"/>
    <protectedRange password="CA9C" sqref="S196:W196 Y196:Z196" name="Диапазон3_17_2" securityDescriptor="O:WDG:WDD:(A;;CC;;;S-1-5-21-1281035640-548247933-376692995-11259)(A;;CC;;;S-1-5-21-1281035640-548247933-376692995-11258)(A;;CC;;;S-1-5-21-1281035640-548247933-376692995-5864)"/>
    <protectedRange password="CA9C" sqref="B197:R197" name="Диапазон3_18_2" securityDescriptor="O:WDG:WDD:(A;;CC;;;S-1-5-21-1281035640-548247933-376692995-11259)(A;;CC;;;S-1-5-21-1281035640-548247933-376692995-11258)(A;;CC;;;S-1-5-21-1281035640-548247933-376692995-5864)"/>
    <protectedRange password="CA9C" sqref="S197:W197 Y197:Z197" name="Диапазон3_19_3" securityDescriptor="O:WDG:WDD:(A;;CC;;;S-1-5-21-1281035640-548247933-376692995-11259)(A;;CC;;;S-1-5-21-1281035640-548247933-376692995-11258)(A;;CC;;;S-1-5-21-1281035640-548247933-376692995-5864)"/>
    <protectedRange password="CA9C" sqref="B198:R198" name="Диапазон3_20_2" securityDescriptor="O:WDG:WDD:(A;;CC;;;S-1-5-21-1281035640-548247933-376692995-11259)(A;;CC;;;S-1-5-21-1281035640-548247933-376692995-11258)(A;;CC;;;S-1-5-21-1281035640-548247933-376692995-5864)"/>
    <protectedRange password="CA9C" sqref="S198:W198 Y198:Z198" name="Диапазон3_21_2" securityDescriptor="O:WDG:WDD:(A;;CC;;;S-1-5-21-1281035640-548247933-376692995-11259)(A;;CC;;;S-1-5-21-1281035640-548247933-376692995-11258)(A;;CC;;;S-1-5-21-1281035640-548247933-376692995-5864)"/>
    <protectedRange password="CA9C" sqref="B199:R199" name="Диапазон3_22_2" securityDescriptor="O:WDG:WDD:(A;;CC;;;S-1-5-21-1281035640-548247933-376692995-11259)(A;;CC;;;S-1-5-21-1281035640-548247933-376692995-11258)(A;;CC;;;S-1-5-21-1281035640-548247933-376692995-5864)"/>
    <protectedRange password="CA9C" sqref="S199:W199 Y199:Z199" name="Диапазон3_23_4" securityDescriptor="O:WDG:WDD:(A;;CC;;;S-1-5-21-1281035640-548247933-376692995-11259)(A;;CC;;;S-1-5-21-1281035640-548247933-376692995-11258)(A;;CC;;;S-1-5-21-1281035640-548247933-376692995-5864)"/>
    <protectedRange password="CA9C" sqref="B200:R200" name="Диапазон3_24_4" securityDescriptor="O:WDG:WDD:(A;;CC;;;S-1-5-21-1281035640-548247933-376692995-11259)(A;;CC;;;S-1-5-21-1281035640-548247933-376692995-11258)(A;;CC;;;S-1-5-21-1281035640-548247933-376692995-5864)"/>
    <protectedRange password="CA9C" sqref="S200:W200 Y200:Z200" name="Диапазон3_25_2" securityDescriptor="O:WDG:WDD:(A;;CC;;;S-1-5-21-1281035640-548247933-376692995-11259)(A;;CC;;;S-1-5-21-1281035640-548247933-376692995-11258)(A;;CC;;;S-1-5-21-1281035640-548247933-376692995-5864)"/>
    <protectedRange password="CA9C" sqref="B201:R201" name="Диапазон3_26_2" securityDescriptor="O:WDG:WDD:(A;;CC;;;S-1-5-21-1281035640-548247933-376692995-11259)(A;;CC;;;S-1-5-21-1281035640-548247933-376692995-11258)(A;;CC;;;S-1-5-21-1281035640-548247933-376692995-5864)"/>
    <protectedRange password="CA9C" sqref="S201:W201 Y201:Z201" name="Диапазон3_27_2" securityDescriptor="O:WDG:WDD:(A;;CC;;;S-1-5-21-1281035640-548247933-376692995-11259)(A;;CC;;;S-1-5-21-1281035640-548247933-376692995-11258)(A;;CC;;;S-1-5-21-1281035640-548247933-376692995-5864)"/>
    <protectedRange password="CA9C" sqref="B202:R202" name="Диапазон3_28_1" securityDescriptor="O:WDG:WDD:(A;;CC;;;S-1-5-21-1281035640-548247933-376692995-11259)(A;;CC;;;S-1-5-21-1281035640-548247933-376692995-11258)(A;;CC;;;S-1-5-21-1281035640-548247933-376692995-5864)"/>
    <protectedRange password="CA9C" sqref="S202:W202 Y202:Z202" name="Диапазон3_29_1" securityDescriptor="O:WDG:WDD:(A;;CC;;;S-1-5-21-1281035640-548247933-376692995-11259)(A;;CC;;;S-1-5-21-1281035640-548247933-376692995-11258)(A;;CC;;;S-1-5-21-1281035640-548247933-376692995-5864)"/>
    <protectedRange password="CA9C" sqref="A188" name="Диапазон3_32_1" securityDescriptor="O:WDG:WDD:(A;;CC;;;S-1-5-21-1281035640-548247933-376692995-11259)(A;;CC;;;S-1-5-21-1281035640-548247933-376692995-11258)(A;;CC;;;S-1-5-21-1281035640-548247933-376692995-5864)"/>
    <protectedRange password="CA9C" sqref="A189" name="Диапазон3_33_1" securityDescriptor="O:WDG:WDD:(A;;CC;;;S-1-5-21-1281035640-548247933-376692995-11259)(A;;CC;;;S-1-5-21-1281035640-548247933-376692995-11258)(A;;CC;;;S-1-5-21-1281035640-548247933-376692995-5864)"/>
    <protectedRange password="CA9C" sqref="A190" name="Диапазон3_34_1" securityDescriptor="O:WDG:WDD:(A;;CC;;;S-1-5-21-1281035640-548247933-376692995-11259)(A;;CC;;;S-1-5-21-1281035640-548247933-376692995-11258)(A;;CC;;;S-1-5-21-1281035640-548247933-376692995-5864)"/>
    <protectedRange password="CA9C" sqref="A191" name="Диапазон3_35_2" securityDescriptor="O:WDG:WDD:(A;;CC;;;S-1-5-21-1281035640-548247933-376692995-11259)(A;;CC;;;S-1-5-21-1281035640-548247933-376692995-11258)(A;;CC;;;S-1-5-21-1281035640-548247933-376692995-5864)"/>
    <protectedRange password="CA9C" sqref="A192" name="Диапазон3_36_1" securityDescriptor="O:WDG:WDD:(A;;CC;;;S-1-5-21-1281035640-548247933-376692995-11259)(A;;CC;;;S-1-5-21-1281035640-548247933-376692995-11258)(A;;CC;;;S-1-5-21-1281035640-548247933-376692995-5864)"/>
    <protectedRange password="CA9C" sqref="A193" name="Диапазон3_37_1" securityDescriptor="O:WDG:WDD:(A;;CC;;;S-1-5-21-1281035640-548247933-376692995-11259)(A;;CC;;;S-1-5-21-1281035640-548247933-376692995-11258)(A;;CC;;;S-1-5-21-1281035640-548247933-376692995-5864)"/>
    <protectedRange password="CA9C" sqref="A194" name="Диапазон3_38_2" securityDescriptor="O:WDG:WDD:(A;;CC;;;S-1-5-21-1281035640-548247933-376692995-11259)(A;;CC;;;S-1-5-21-1281035640-548247933-376692995-11258)(A;;CC;;;S-1-5-21-1281035640-548247933-376692995-5864)"/>
    <protectedRange password="CA9C" sqref="A195" name="Диапазон3_39_2" securityDescriptor="O:WDG:WDD:(A;;CC;;;S-1-5-21-1281035640-548247933-376692995-11259)(A;;CC;;;S-1-5-21-1281035640-548247933-376692995-11258)(A;;CC;;;S-1-5-21-1281035640-548247933-376692995-5864)"/>
    <protectedRange password="CA9C" sqref="A196" name="Диапазон3_40_1" securityDescriptor="O:WDG:WDD:(A;;CC;;;S-1-5-21-1281035640-548247933-376692995-11259)(A;;CC;;;S-1-5-21-1281035640-548247933-376692995-11258)(A;;CC;;;S-1-5-21-1281035640-548247933-376692995-5864)"/>
    <protectedRange password="CA9C" sqref="A197" name="Диапазон3_41_1" securityDescriptor="O:WDG:WDD:(A;;CC;;;S-1-5-21-1281035640-548247933-376692995-11259)(A;;CC;;;S-1-5-21-1281035640-548247933-376692995-11258)(A;;CC;;;S-1-5-21-1281035640-548247933-376692995-5864)"/>
    <protectedRange password="CA9C" sqref="A198" name="Диапазон3_42_1" securityDescriptor="O:WDG:WDD:(A;;CC;;;S-1-5-21-1281035640-548247933-376692995-11259)(A;;CC;;;S-1-5-21-1281035640-548247933-376692995-11258)(A;;CC;;;S-1-5-21-1281035640-548247933-376692995-5864)"/>
    <protectedRange password="CA9C" sqref="A199" name="Диапазон3_43_1" securityDescriptor="O:WDG:WDD:(A;;CC;;;S-1-5-21-1281035640-548247933-376692995-11259)(A;;CC;;;S-1-5-21-1281035640-548247933-376692995-11258)(A;;CC;;;S-1-5-21-1281035640-548247933-376692995-5864)"/>
    <protectedRange password="CA9C" sqref="A200" name="Диапазон3_44_1" securityDescriptor="O:WDG:WDD:(A;;CC;;;S-1-5-21-1281035640-548247933-376692995-11259)(A;;CC;;;S-1-5-21-1281035640-548247933-376692995-11258)(A;;CC;;;S-1-5-21-1281035640-548247933-376692995-5864)"/>
    <protectedRange password="CA9C" sqref="A201" name="Диапазон3_45_1" securityDescriptor="O:WDG:WDD:(A;;CC;;;S-1-5-21-1281035640-548247933-376692995-11259)(A;;CC;;;S-1-5-21-1281035640-548247933-376692995-11258)(A;;CC;;;S-1-5-21-1281035640-548247933-376692995-5864)"/>
    <protectedRange password="CA9C" sqref="A202" name="Диапазон3_46_1" securityDescriptor="O:WDG:WDD:(A;;CC;;;S-1-5-21-1281035640-548247933-376692995-11259)(A;;CC;;;S-1-5-21-1281035640-548247933-376692995-11258)(A;;CC;;;S-1-5-21-1281035640-548247933-376692995-5864)"/>
    <protectedRange password="CA9C" sqref="B210:R210" name="Диапазон3_2_6" securityDescriptor="O:WDG:WDD:(A;;CC;;;S-1-5-21-1281035640-548247933-376692995-11259)(A;;CC;;;S-1-5-21-1281035640-548247933-376692995-11258)(A;;CC;;;S-1-5-21-1281035640-548247933-376692995-5864)"/>
    <protectedRange password="CA9C" sqref="S210:W210 Y210:Z210 Z212 Z214 Z216 Z218 Z220 Z222 Z224" name="Диапазон3_3_3" securityDescriptor="O:WDG:WDD:(A;;CC;;;S-1-5-21-1281035640-548247933-376692995-11259)(A;;CC;;;S-1-5-21-1281035640-548247933-376692995-11258)(A;;CC;;;S-1-5-21-1281035640-548247933-376692995-5864)"/>
    <protectedRange password="CA9C" sqref="B211:R211" name="Диапазон3_4_4" securityDescriptor="O:WDG:WDD:(A;;CC;;;S-1-5-21-1281035640-548247933-376692995-11259)(A;;CC;;;S-1-5-21-1281035640-548247933-376692995-11258)(A;;CC;;;S-1-5-21-1281035640-548247933-376692995-5864)"/>
    <protectedRange password="CA9C" sqref="S211:W211 Y211:Z211 Z213 Z215 Z217 Z219 Z221 Z223" name="Диапазон3_5_4" securityDescriptor="O:WDG:WDD:(A;;CC;;;S-1-5-21-1281035640-548247933-376692995-11259)(A;;CC;;;S-1-5-21-1281035640-548247933-376692995-11258)(A;;CC;;;S-1-5-21-1281035640-548247933-376692995-5864)"/>
    <protectedRange password="CA9C" sqref="B212:R212" name="Диапазон3_6_3" securityDescriptor="O:WDG:WDD:(A;;CC;;;S-1-5-21-1281035640-548247933-376692995-11259)(A;;CC;;;S-1-5-21-1281035640-548247933-376692995-11258)(A;;CC;;;S-1-5-21-1281035640-548247933-376692995-5864)"/>
    <protectedRange password="CA9C" sqref="S212:W212 Y212" name="Диапазон3_7_4" securityDescriptor="O:WDG:WDD:(A;;CC;;;S-1-5-21-1281035640-548247933-376692995-11259)(A;;CC;;;S-1-5-21-1281035640-548247933-376692995-11258)(A;;CC;;;S-1-5-21-1281035640-548247933-376692995-5864)"/>
    <protectedRange password="CA9C" sqref="B213:R213" name="Диапазон3_8_4" securityDescriptor="O:WDG:WDD:(A;;CC;;;S-1-5-21-1281035640-548247933-376692995-11259)(A;;CC;;;S-1-5-21-1281035640-548247933-376692995-11258)(A;;CC;;;S-1-5-21-1281035640-548247933-376692995-5864)"/>
    <protectedRange password="CA9C" sqref="S213:W213 Y213" name="Диапазон3_9_5" securityDescriptor="O:WDG:WDD:(A;;CC;;;S-1-5-21-1281035640-548247933-376692995-11259)(A;;CC;;;S-1-5-21-1281035640-548247933-376692995-11258)(A;;CC;;;S-1-5-21-1281035640-548247933-376692995-5864)"/>
    <protectedRange password="CA9C" sqref="B214:R214" name="Диапазон3_10_3" securityDescriptor="O:WDG:WDD:(A;;CC;;;S-1-5-21-1281035640-548247933-376692995-11259)(A;;CC;;;S-1-5-21-1281035640-548247933-376692995-11258)(A;;CC;;;S-1-5-21-1281035640-548247933-376692995-5864)"/>
    <protectedRange password="CA9C" sqref="S214:W214 Y214" name="Диапазон3_11_4" securityDescriptor="O:WDG:WDD:(A;;CC;;;S-1-5-21-1281035640-548247933-376692995-11259)(A;;CC;;;S-1-5-21-1281035640-548247933-376692995-11258)(A;;CC;;;S-1-5-21-1281035640-548247933-376692995-5864)"/>
    <protectedRange password="CA9C" sqref="B215:R215" name="Диапазон3_12_4" securityDescriptor="O:WDG:WDD:(A;;CC;;;S-1-5-21-1281035640-548247933-376692995-11259)(A;;CC;;;S-1-5-21-1281035640-548247933-376692995-11258)(A;;CC;;;S-1-5-21-1281035640-548247933-376692995-5864)"/>
    <protectedRange password="CA9C" sqref="S215:W215 Y215" name="Диапазон3_13_4" securityDescriptor="O:WDG:WDD:(A;;CC;;;S-1-5-21-1281035640-548247933-376692995-11259)(A;;CC;;;S-1-5-21-1281035640-548247933-376692995-11258)(A;;CC;;;S-1-5-21-1281035640-548247933-376692995-5864)"/>
    <protectedRange password="CA9C" sqref="B216:R216" name="Диапазон3_14_5" securityDescriptor="O:WDG:WDD:(A;;CC;;;S-1-5-21-1281035640-548247933-376692995-11259)(A;;CC;;;S-1-5-21-1281035640-548247933-376692995-11258)(A;;CC;;;S-1-5-21-1281035640-548247933-376692995-5864)"/>
    <protectedRange password="CA9C" sqref="S216:W216 Y216" name="Диапазон3_15_3" securityDescriptor="O:WDG:WDD:(A;;CC;;;S-1-5-21-1281035640-548247933-376692995-11259)(A;;CC;;;S-1-5-21-1281035640-548247933-376692995-11258)(A;;CC;;;S-1-5-21-1281035640-548247933-376692995-5864)"/>
    <protectedRange password="CA9C" sqref="B217:R217" name="Диапазон3_16_3" securityDescriptor="O:WDG:WDD:(A;;CC;;;S-1-5-21-1281035640-548247933-376692995-11259)(A;;CC;;;S-1-5-21-1281035640-548247933-376692995-11258)(A;;CC;;;S-1-5-21-1281035640-548247933-376692995-5864)"/>
    <protectedRange password="CA9C" sqref="S217:W217 Y217" name="Диапазон3_17_3" securityDescriptor="O:WDG:WDD:(A;;CC;;;S-1-5-21-1281035640-548247933-376692995-11259)(A;;CC;;;S-1-5-21-1281035640-548247933-376692995-11258)(A;;CC;;;S-1-5-21-1281035640-548247933-376692995-5864)"/>
    <protectedRange password="CA9C" sqref="B218:R218" name="Диапазон3_18_3" securityDescriptor="O:WDG:WDD:(A;;CC;;;S-1-5-21-1281035640-548247933-376692995-11259)(A;;CC;;;S-1-5-21-1281035640-548247933-376692995-11258)(A;;CC;;;S-1-5-21-1281035640-548247933-376692995-5864)"/>
    <protectedRange password="CA9C" sqref="S218:W218 Y218" name="Диапазон3_19_4" securityDescriptor="O:WDG:WDD:(A;;CC;;;S-1-5-21-1281035640-548247933-376692995-11259)(A;;CC;;;S-1-5-21-1281035640-548247933-376692995-11258)(A;;CC;;;S-1-5-21-1281035640-548247933-376692995-5864)"/>
    <protectedRange password="CA9C" sqref="B219:R219" name="Диапазон3_20_3" securityDescriptor="O:WDG:WDD:(A;;CC;;;S-1-5-21-1281035640-548247933-376692995-11259)(A;;CC;;;S-1-5-21-1281035640-548247933-376692995-11258)(A;;CC;;;S-1-5-21-1281035640-548247933-376692995-5864)"/>
    <protectedRange password="CA9C" sqref="S219:W219 Y219" name="Диапазон3_21_3" securityDescriptor="O:WDG:WDD:(A;;CC;;;S-1-5-21-1281035640-548247933-376692995-11259)(A;;CC;;;S-1-5-21-1281035640-548247933-376692995-11258)(A;;CC;;;S-1-5-21-1281035640-548247933-376692995-5864)"/>
    <protectedRange password="CA9C" sqref="B220:R220" name="Диапазон3_22_3" securityDescriptor="O:WDG:WDD:(A;;CC;;;S-1-5-21-1281035640-548247933-376692995-11259)(A;;CC;;;S-1-5-21-1281035640-548247933-376692995-11258)(A;;CC;;;S-1-5-21-1281035640-548247933-376692995-5864)"/>
    <protectedRange password="CA9C" sqref="S220:W220 Y220" name="Диапазон3_23_5" securityDescriptor="O:WDG:WDD:(A;;CC;;;S-1-5-21-1281035640-548247933-376692995-11259)(A;;CC;;;S-1-5-21-1281035640-548247933-376692995-11258)(A;;CC;;;S-1-5-21-1281035640-548247933-376692995-5864)"/>
    <protectedRange password="CA9C" sqref="B221:R221" name="Диапазон3_24_5" securityDescriptor="O:WDG:WDD:(A;;CC;;;S-1-5-21-1281035640-548247933-376692995-11259)(A;;CC;;;S-1-5-21-1281035640-548247933-376692995-11258)(A;;CC;;;S-1-5-21-1281035640-548247933-376692995-5864)"/>
    <protectedRange password="CA9C" sqref="S221:W221 Y221" name="Диапазон3_25_3" securityDescriptor="O:WDG:WDD:(A;;CC;;;S-1-5-21-1281035640-548247933-376692995-11259)(A;;CC;;;S-1-5-21-1281035640-548247933-376692995-11258)(A;;CC;;;S-1-5-21-1281035640-548247933-376692995-5864)"/>
    <protectedRange password="CA9C" sqref="B222:R222" name="Диапазон3_26_3" securityDescriptor="O:WDG:WDD:(A;;CC;;;S-1-5-21-1281035640-548247933-376692995-11259)(A;;CC;;;S-1-5-21-1281035640-548247933-376692995-11258)(A;;CC;;;S-1-5-21-1281035640-548247933-376692995-5864)"/>
    <protectedRange password="CA9C" sqref="S222:W222 Y222" name="Диапазон3_27_3" securityDescriptor="O:WDG:WDD:(A;;CC;;;S-1-5-21-1281035640-548247933-376692995-11259)(A;;CC;;;S-1-5-21-1281035640-548247933-376692995-11258)(A;;CC;;;S-1-5-21-1281035640-548247933-376692995-5864)"/>
    <protectedRange password="CA9C" sqref="B223:R223" name="Диапазон3_28_2" securityDescriptor="O:WDG:WDD:(A;;CC;;;S-1-5-21-1281035640-548247933-376692995-11259)(A;;CC;;;S-1-5-21-1281035640-548247933-376692995-11258)(A;;CC;;;S-1-5-21-1281035640-548247933-376692995-5864)"/>
    <protectedRange password="CA9C" sqref="S223:W223 Y223" name="Диапазон3_29_2" securityDescriptor="O:WDG:WDD:(A;;CC;;;S-1-5-21-1281035640-548247933-376692995-11259)(A;;CC;;;S-1-5-21-1281035640-548247933-376692995-11258)(A;;CC;;;S-1-5-21-1281035640-548247933-376692995-5864)"/>
    <protectedRange password="CA9C" sqref="B224:R224" name="Диапазон3_30_1" securityDescriptor="O:WDG:WDD:(A;;CC;;;S-1-5-21-1281035640-548247933-376692995-11259)(A;;CC;;;S-1-5-21-1281035640-548247933-376692995-11258)(A;;CC;;;S-1-5-21-1281035640-548247933-376692995-5864)"/>
    <protectedRange password="CA9C" sqref="S224:W224 Y224" name="Диапазон3_31_1" securityDescriptor="O:WDG:WDD:(A;;CC;;;S-1-5-21-1281035640-548247933-376692995-11259)(A;;CC;;;S-1-5-21-1281035640-548247933-376692995-11258)(A;;CC;;;S-1-5-21-1281035640-548247933-376692995-5864)"/>
    <protectedRange password="CA9C" sqref="A210" name="Диапазон3_32_2" securityDescriptor="O:WDG:WDD:(A;;CC;;;S-1-5-21-1281035640-548247933-376692995-11259)(A;;CC;;;S-1-5-21-1281035640-548247933-376692995-11258)(A;;CC;;;S-1-5-21-1281035640-548247933-376692995-5864)"/>
    <protectedRange password="CA9C" sqref="A211" name="Диапазон3_33_2" securityDescriptor="O:WDG:WDD:(A;;CC;;;S-1-5-21-1281035640-548247933-376692995-11259)(A;;CC;;;S-1-5-21-1281035640-548247933-376692995-11258)(A;;CC;;;S-1-5-21-1281035640-548247933-376692995-5864)"/>
    <protectedRange password="CA9C" sqref="A212" name="Диапазон3_34_2" securityDescriptor="O:WDG:WDD:(A;;CC;;;S-1-5-21-1281035640-548247933-376692995-11259)(A;;CC;;;S-1-5-21-1281035640-548247933-376692995-11258)(A;;CC;;;S-1-5-21-1281035640-548247933-376692995-5864)"/>
    <protectedRange password="CA9C" sqref="A213" name="Диапазон3_35_3" securityDescriptor="O:WDG:WDD:(A;;CC;;;S-1-5-21-1281035640-548247933-376692995-11259)(A;;CC;;;S-1-5-21-1281035640-548247933-376692995-11258)(A;;CC;;;S-1-5-21-1281035640-548247933-376692995-5864)"/>
    <protectedRange password="CA9C" sqref="A214" name="Диапазон3_36_2" securityDescriptor="O:WDG:WDD:(A;;CC;;;S-1-5-21-1281035640-548247933-376692995-11259)(A;;CC;;;S-1-5-21-1281035640-548247933-376692995-11258)(A;;CC;;;S-1-5-21-1281035640-548247933-376692995-5864)"/>
    <protectedRange password="CA9C" sqref="A215" name="Диапазон3_37_2" securityDescriptor="O:WDG:WDD:(A;;CC;;;S-1-5-21-1281035640-548247933-376692995-11259)(A;;CC;;;S-1-5-21-1281035640-548247933-376692995-11258)(A;;CC;;;S-1-5-21-1281035640-548247933-376692995-5864)"/>
    <protectedRange password="CA9C" sqref="A216" name="Диапазон3_38_3" securityDescriptor="O:WDG:WDD:(A;;CC;;;S-1-5-21-1281035640-548247933-376692995-11259)(A;;CC;;;S-1-5-21-1281035640-548247933-376692995-11258)(A;;CC;;;S-1-5-21-1281035640-548247933-376692995-5864)"/>
    <protectedRange password="CA9C" sqref="A217" name="Диапазон3_39_3" securityDescriptor="O:WDG:WDD:(A;;CC;;;S-1-5-21-1281035640-548247933-376692995-11259)(A;;CC;;;S-1-5-21-1281035640-548247933-376692995-11258)(A;;CC;;;S-1-5-21-1281035640-548247933-376692995-5864)"/>
    <protectedRange password="CA9C" sqref="A218" name="Диапазон3_40_2" securityDescriptor="O:WDG:WDD:(A;;CC;;;S-1-5-21-1281035640-548247933-376692995-11259)(A;;CC;;;S-1-5-21-1281035640-548247933-376692995-11258)(A;;CC;;;S-1-5-21-1281035640-548247933-376692995-5864)"/>
    <protectedRange password="CA9C" sqref="A219" name="Диапазон3_41_2" securityDescriptor="O:WDG:WDD:(A;;CC;;;S-1-5-21-1281035640-548247933-376692995-11259)(A;;CC;;;S-1-5-21-1281035640-548247933-376692995-11258)(A;;CC;;;S-1-5-21-1281035640-548247933-376692995-5864)"/>
    <protectedRange password="CA9C" sqref="A220" name="Диапазон3_42_2" securityDescriptor="O:WDG:WDD:(A;;CC;;;S-1-5-21-1281035640-548247933-376692995-11259)(A;;CC;;;S-1-5-21-1281035640-548247933-376692995-11258)(A;;CC;;;S-1-5-21-1281035640-548247933-376692995-5864)"/>
    <protectedRange password="CA9C" sqref="A221" name="Диапазон3_43_2" securityDescriptor="O:WDG:WDD:(A;;CC;;;S-1-5-21-1281035640-548247933-376692995-11259)(A;;CC;;;S-1-5-21-1281035640-548247933-376692995-11258)(A;;CC;;;S-1-5-21-1281035640-548247933-376692995-5864)"/>
    <protectedRange password="CA9C" sqref="A222" name="Диапазон3_44_2" securityDescriptor="O:WDG:WDD:(A;;CC;;;S-1-5-21-1281035640-548247933-376692995-11259)(A;;CC;;;S-1-5-21-1281035640-548247933-376692995-11258)(A;;CC;;;S-1-5-21-1281035640-548247933-376692995-5864)"/>
    <protectedRange password="CA9C" sqref="A223" name="Диапазон3_45_2" securityDescriptor="O:WDG:WDD:(A;;CC;;;S-1-5-21-1281035640-548247933-376692995-11259)(A;;CC;;;S-1-5-21-1281035640-548247933-376692995-11258)(A;;CC;;;S-1-5-21-1281035640-548247933-376692995-5864)"/>
    <protectedRange password="CA9C" sqref="A224" name="Диапазон3_46_2" securityDescriptor="O:WDG:WDD:(A;;CC;;;S-1-5-21-1281035640-548247933-376692995-11259)(A;;CC;;;S-1-5-21-1281035640-548247933-376692995-11258)(A;;CC;;;S-1-5-21-1281035640-548247933-376692995-5864)"/>
    <protectedRange password="CA9C" sqref="L268:M268 A268:B268" name="Диапазон3_6_4" securityDescriptor="O:WDG:WDD:(A;;CC;;;S-1-5-21-1281035640-548247933-376692995-11259)(A;;CC;;;S-1-5-21-1281035640-548247933-376692995-11258)(A;;CC;;;S-1-5-21-1281035640-548247933-376692995-5864)"/>
    <protectedRange password="CA9C" sqref="N268:Z268 C268:K268" name="Диапазон3_31_14" securityDescriptor="O:WDG:WDD:(A;;CC;;;S-1-5-21-1281035640-548247933-376692995-11259)(A;;CC;;;S-1-5-21-1281035640-548247933-376692995-11258)(A;;CC;;;S-1-5-21-1281035640-548247933-376692995-5864)"/>
    <protectedRange password="CA9C" sqref="A269:B269 L269:M269" name="Диапазон3_68" securityDescriptor="O:WDG:WDD:(A;;CC;;;S-1-5-21-1281035640-548247933-376692995-11259)(A;;CC;;;S-1-5-21-1281035640-548247933-376692995-11258)(A;;CC;;;S-1-5-21-1281035640-548247933-376692995-5864)"/>
    <protectedRange password="CA9C" sqref="X269" name="Диапазон3_31_3" securityDescriptor="O:WDG:WDD:(A;;CC;;;S-1-5-21-1281035640-548247933-376692995-11259)(A;;CC;;;S-1-5-21-1281035640-548247933-376692995-11258)(A;;CC;;;S-1-5-21-1281035640-548247933-376692995-5864)"/>
    <protectedRange password="CA9C" sqref="Y269:Z269 N269:W269 C269:K269" name="Диапазон3_33_3" securityDescriptor="O:WDG:WDD:(A;;CC;;;S-1-5-21-1281035640-548247933-376692995-11259)(A;;CC;;;S-1-5-21-1281035640-548247933-376692995-11258)(A;;CC;;;S-1-5-21-1281035640-548247933-376692995-5864)"/>
    <protectedRange password="CA9C" sqref="A270:Z270" name="Диапазон3_69" securityDescriptor="O:WDG:WDD:(A;;CC;;;S-1-5-21-1281035640-548247933-376692995-11259)(A;;CC;;;S-1-5-21-1281035640-548247933-376692995-11258)(A;;CC;;;S-1-5-21-1281035640-548247933-376692995-5864)"/>
    <protectedRange password="CA9C" sqref="N272:Z274 C272:K274 A271:B274 L271:M274" name="Диапазон3_70" securityDescriptor="O:WDG:WDD:(A;;CC;;;S-1-5-21-1281035640-548247933-376692995-11259)(A;;CC;;;S-1-5-21-1281035640-548247933-376692995-11258)(A;;CC;;;S-1-5-21-1281035640-548247933-376692995-5864)"/>
    <protectedRange password="CA9C" sqref="X271" name="Диапазон3_31_7" securityDescriptor="O:WDG:WDD:(A;;CC;;;S-1-5-21-1281035640-548247933-376692995-11259)(A;;CC;;;S-1-5-21-1281035640-548247933-376692995-11258)(A;;CC;;;S-1-5-21-1281035640-548247933-376692995-5864)"/>
    <protectedRange password="CA9C" sqref="N276:Y281 C276:K281 A275:B281 L275:M281" name="Диапазон3_71" securityDescriptor="O:WDG:WDD:(A;;CC;;;S-1-5-21-1281035640-548247933-376692995-11259)(A;;CC;;;S-1-5-21-1281035640-548247933-376692995-11258)(A;;CC;;;S-1-5-21-1281035640-548247933-376692995-5864)"/>
    <protectedRange password="CA9C" sqref="X275" name="Диапазон3_31_9" securityDescriptor="O:WDG:WDD:(A;;CC;;;S-1-5-21-1281035640-548247933-376692995-11259)(A;;CC;;;S-1-5-21-1281035640-548247933-376692995-11258)(A;;CC;;;S-1-5-21-1281035640-548247933-376692995-5864)"/>
    <protectedRange password="CA9C" sqref="A282:B282 L282:M282" name="Диапазон3_72" securityDescriptor="O:WDG:WDD:(A;;CC;;;S-1-5-21-1281035640-548247933-376692995-11259)(A;;CC;;;S-1-5-21-1281035640-548247933-376692995-11258)(A;;CC;;;S-1-5-21-1281035640-548247933-376692995-5864)"/>
    <protectedRange password="CA9C" sqref="X282" name="Диапазон3_31_10" securityDescriptor="O:WDG:WDD:(A;;CC;;;S-1-5-21-1281035640-548247933-376692995-11259)(A;;CC;;;S-1-5-21-1281035640-548247933-376692995-11258)(A;;CC;;;S-1-5-21-1281035640-548247933-376692995-5864)"/>
    <protectedRange password="CA9C" sqref="J287:J295" name="Диапазон3_2_7" securityDescriptor="O:WDG:WDD:(A;;CC;;;S-1-5-21-1281035640-548247933-376692995-11259)(A;;CC;;;S-1-5-21-1281035640-548247933-376692995-11258)(A;;CC;;;S-1-5-21-1281035640-548247933-376692995-5864)"/>
    <protectedRange password="CA9C" sqref="AA288:AA295" name="Диапазон3_35_4" securityDescriptor="O:WDG:WDD:(A;;CC;;;S-1-5-21-1281035640-548247933-376692995-11259)(A;;CC;;;S-1-5-21-1281035640-548247933-376692995-11258)(A;;CC;;;S-1-5-21-1281035640-548247933-376692995-5864)"/>
    <protectedRange password="CA9C" sqref="Y325:Z341 Y323:Z323 B418:I438 E1048:E1049 R647:V654 B439:E439 G439 I439 Y1047:AA1049 Y1046 Y999 O1047:P1049 L1047:M1049 J999:K999 R999 S1047:V1049 A1047:D1049 F1047:I1049 R1046:R1049 J1046:K1049 Y1052:Y1053 R680:V697 Y1051:AA1051 O1051:P1051 L1051:M1051 S1051:V1051 A1051:I1051 R1051:R1053 J1051:K1053 R325:V341 R323:V323 R319:W322 Q401:Q406 R642:V645 J650:P654 Q642:Q648 Q806:Q811 Q813:Q1044 Q1046:Q1053 Q1060:Q1062 A325:P341 Q1064:Q1112 B416:Q417 J642:P645 A319:P323 Y319:AA322 Q680:Q700 J680:P697 J655:V679 A647:P649 B440:I645 J418:V641 A416:A645 A414:Q415 R414:V417 Y414:Z645 Q408:Q413 W323:W408 AA323:AA409 Q319:Q393 A301:AA318 X319:X701 Y647:Z697 A650:I697 Q706:Q798" name="Диапазон3_13" securityDescriptor="O:WDG:WDD:(A;;CC;;;S-1-5-21-1281035640-548247933-376692995-11259)(A;;CC;;;S-1-5-21-1281035640-548247933-376692995-11258)(A;;CC;;;S-1-5-21-1281035640-548247933-376692995-5864)"/>
    <protectedRange password="CA9C" sqref="Y324:Z324 R324:V324 A324:P324" name="Диапазон3_12_5" securityDescriptor="O:WDG:WDD:(A;;CC;;;S-1-5-21-1281035640-548247933-376692995-11259)(A;;CC;;;S-1-5-21-1281035640-548247933-376692995-11258)(A;;CC;;;S-1-5-21-1281035640-548247933-376692995-5864)"/>
    <protectedRange password="CA9C" sqref="J394:V400 R401:V405 J359:P393 J401:P405 A359:I405 A342:P358 R342:V393 Y342:Z405" name="Диапазон3_14_2_1" securityDescriptor="O:WDG:WDD:(A;;CC;;;S-1-5-21-1281035640-548247933-376692995-11259)(A;;CC;;;S-1-5-21-1281035640-548247933-376692995-11258)(A;;CC;;;S-1-5-21-1281035640-548247933-376692995-5864)"/>
    <protectedRange password="CA9C" sqref="A406:I408 J407:V407 J406:P406 J408:P408 R408:V408 Q1054:Q1059 R406:V406 Q649:Q654 Y406:Z408" name="Диапазон3_15_2_2" securityDescriptor="O:WDG:WDD:(A;;CC;;;S-1-5-21-1281035640-548247933-376692995-11259)(A;;CC;;;S-1-5-21-1281035640-548247933-376692995-11258)(A;;CC;;;S-1-5-21-1281035640-548247933-376692995-5864)"/>
    <protectedRange password="CA9C" sqref="Y410:AA410 U1104 AA414:AA645 R410:V410 R409:W409 A409:P410 AA647:AA701 W410:W645 Y409:Z409 W647:W697" name="Диапазон3_98_1_2" securityDescriptor="O:WDG:WDD:(A;;CC;;;S-1-5-21-1281035640-548247933-376692995-11259)(A;;CC;;;S-1-5-21-1281035640-548247933-376692995-11258)(A;;CC;;;S-1-5-21-1281035640-548247933-376692995-5864)"/>
    <protectedRange password="CA9C" sqref="Y411:AA413 R411:V413 A411:P413" name="Диапазон3_99_1_2" securityDescriptor="O:WDG:WDD:(A;;CC;;;S-1-5-21-1281035640-548247933-376692995-11259)(A;;CC;;;S-1-5-21-1281035640-548247933-376692995-11258)(A;;CC;;;S-1-5-21-1281035640-548247933-376692995-5864)"/>
    <protectedRange password="CA9C" sqref="O725:P728 Y725:Y728 Y1094:Y1102 K815 R733 S731:V746 S1026:V1034 Y730:Y746 A730:I746 J815:J817 K725:M728 J725:J746 K730:M746 S1094:V1102 Y1085:Z1093 Y1104 U815 U811:U812 O730:P746 S1104:T1104 O1045:Q1045 S1036:V1046 S997:V1024 Y818:Y998 S818:V995 Z725:Z813 Y1054:Y1084 Y1000:Y1045 L999:M999 L1046:M1046 S725:V728 A707:I728 S706:Z706 J1063:Q1063 V1104 W725:W1049 L1052:M1053 N725:N1049 O1052:P1053 S1052:V1084 J1064:P1104 N1051:N1053 J1054:P1059 R730:V730 R1035:V1035 R1025:V1025 R996:V996 O818:P1044 O1046:P1046 K1060:P1062 R1103:V1103 R1085:V1093 J707:P724 J818:M998 J1000:M1045 W1051:W1108 A1052:I1104 A818:I1046 S707:W724 Y707:Z724 X707:X1113 A1105 A706:P706" name="Диапазон3_2_4" securityDescriptor="O:WDG:WDD:(A;;CC;;;S-1-5-21-1281035640-548247933-376692995-11259)(A;;CC;;;S-1-5-21-1281035640-548247933-376692995-11258)(A;;CC;;;S-1-5-21-1281035640-548247933-376692995-5864)"/>
    <protectedRange password="CA9C" sqref="Y729 K729:M729 A729:I729 O729:P729 R729:V729" name="Диапазон3_12_1_2" securityDescriptor="O:WDG:WDD:(A;;CC;;;S-1-5-21-1281035640-548247933-376692995-11259)(A;;CC;;;S-1-5-21-1281035640-548247933-376692995-11258)(A;;CC;;;S-1-5-21-1281035640-548247933-376692995-5864)"/>
    <protectedRange password="CA9C" sqref="L807:M807 O799:V805 K799:M806 K808:M810 S807:V807 S747:V798 O747:P798 L747:M798 Y747:Y810 O806:P810 R806:V806 R808:V810 J747:J797 A747:I810" name="Диапазон3_14_4_1_1" securityDescriptor="O:WDG:WDD:(A;;CC;;;S-1-5-21-1281035640-548247933-376692995-11259)(A;;CC;;;S-1-5-21-1281035640-548247933-376692995-11258)(A;;CC;;;S-1-5-21-1281035640-548247933-376692995-5864)"/>
    <protectedRange password="CA9C" sqref="V811:V812 O812:Q812 K807 K811:M813 J798:J813 S813:V813 S811:T812 Y811:Y813 K747:K798 O811:P811 O813:P813 A811:I813" name="Диапазон3_15_4_1_1" securityDescriptor="O:WDG:WDD:(A;;CC;;;S-1-5-21-1281035640-548247933-376692995-11259)(A;;CC;;;S-1-5-21-1281035640-548247933-376692995-11258)(A;;CC;;;S-1-5-21-1281035640-548247933-376692995-5864)"/>
    <protectedRange password="CA9C" sqref="Y1103 Y816:Y817" name="Диапазон3_43_2_1_1" securityDescriptor="O:WDG:WDD:(A;;CC;;;S-1-5-21-1281035640-548247933-376692995-11259)(A;;CC;;;S-1-5-21-1281035640-548247933-376692995-11258)(A;;CC;;;S-1-5-21-1281035640-548247933-376692995-5864)"/>
    <protectedRange password="CA9C" sqref="S814:V814 Z815:Z1046 O814:P814 Y814:Z814 Z1094:Z1104 Z1052:Z1084 A814:M814" name="Диапазон3_98_1_1_1" securityDescriptor="O:WDG:WDD:(A;;CC;;;S-1-5-21-1281035640-548247933-376692995-11259)(A;;CC;;;S-1-5-21-1281035640-548247933-376692995-11258)(A;;CC;;;S-1-5-21-1281035640-548247933-376692995-5864)"/>
    <protectedRange password="CA9C" sqref="Y815 S815:T815 L815:M815 K816:M817 A815:I817 V815 O815:P817 R816:V817" name="Диапазон3_99_1_1_1" securityDescriptor="O:WDG:WDD:(A;;CC;;;S-1-5-21-1281035640-548247933-376692995-11259)(A;;CC;;;S-1-5-21-1281035640-548247933-376692995-11258)(A;;CC;;;S-1-5-21-1281035640-548247933-376692995-5864)"/>
    <protectedRange password="CA9C" sqref="J1105:K1108 J1060:J1062 Z1109:Z1111 N1105:N1108 U1105:V1108 Y1105:Z1108" name="Диапазон3_12_2_1" securityDescriptor="O:WDG:WDD:(A;;CC;;;S-1-5-21-1281035640-548247933-376692995-11259)(A;;CC;;;S-1-5-21-1281035640-548247933-376692995-11258)(A;;CC;;;S-1-5-21-1281035640-548247933-376692995-5864)"/>
    <protectedRange password="CA9C" sqref="R1105:R1108" name="Диапазон3_4_5" securityDescriptor="O:WDG:WDD:(A;;CC;;;S-1-5-21-1281035640-548247933-376692995-11259)(A;;CC;;;S-1-5-21-1281035640-548247933-376692995-11258)(A;;CC;;;S-1-5-21-1281035640-548247933-376692995-5864)"/>
    <protectedRange password="CA9C" sqref="F439" name="Диапазон3_6_5" securityDescriptor="O:WDG:WDD:(A;;CC;;;S-1-5-21-1281035640-548247933-376692995-11259)(A;;CC;;;S-1-5-21-1281035640-548247933-376692995-11258)(A;;CC;;;S-1-5-21-1281035640-548247933-376692995-5864)"/>
    <protectedRange password="CA9C" sqref="H439" name="Диапазон3_7_2" securityDescriptor="O:WDG:WDD:(A;;CC;;;S-1-5-21-1281035640-548247933-376692995-11259)(A;;CC;;;S-1-5-21-1281035640-548247933-376692995-11258)(A;;CC;;;S-1-5-21-1281035640-548247933-376692995-5864)"/>
    <protectedRange password="CA9C" sqref="R698:W699 A698:P699 Y698:Z699 A1109:A1110" name="Диапазон3_8_2" securityDescriptor="O:WDG:WDD:(A;;CC;;;S-1-5-21-1281035640-548247933-376692995-11259)(A;;CC;;;S-1-5-21-1281035640-548247933-376692995-11258)(A;;CC;;;S-1-5-21-1281035640-548247933-376692995-5864)"/>
    <protectedRange password="CA9C" sqref="AA1109:AA1110 R1109:W1110 Y1109:Y1110 B1109:P1110" name="Диапазон3_9_6" securityDescriptor="O:WDG:WDD:(A;;CC;;;S-1-5-21-1281035640-548247933-376692995-11259)(A;;CC;;;S-1-5-21-1281035640-548247933-376692995-11258)(A;;CC;;;S-1-5-21-1281035640-548247933-376692995-5864)"/>
    <protectedRange password="CA9C" sqref="R1112:W1112 B1112:P1112 Y1112:AA1112" name="Диапазон3_10_4" securityDescriptor="O:WDG:WDD:(A;;CC;;;S-1-5-21-1281035640-548247933-376692995-11259)(A;;CC;;;S-1-5-21-1281035640-548247933-376692995-11258)(A;;CC;;;S-1-5-21-1281035640-548247933-376692995-5864)"/>
    <protectedRange password="CA9C" sqref="R646:W646 R1050:W1050 A646:P646 A1050:P1050 Y1050:AA1050 Y646:AA646" name="Диапазон3_11_2" securityDescriptor="O:WDG:WDD:(A;;CC;;;S-1-5-21-1281035640-548247933-376692995-11259)(A;;CC;;;S-1-5-21-1281035640-548247933-376692995-11258)(A;;CC;;;S-1-5-21-1281035640-548247933-376692995-5864)"/>
    <protectedRange password="CA9C" sqref="L701 A701:B701" name="Диапазон3_15" securityDescriptor="O:WDG:WDD:(A;;CC;;;S-1-5-21-1281035640-548247933-376692995-11259)(A;;CC;;;S-1-5-21-1281035640-548247933-376692995-11258)(A;;CC;;;S-1-5-21-1281035640-548247933-376692995-5864)"/>
    <protectedRange password="CA9C" sqref="AA1113 L1113 A1113:B1113" name="Диапазон3_16" securityDescriptor="O:WDG:WDD:(A;;CC;;;S-1-5-21-1281035640-548247933-376692995-11259)(A;;CC;;;S-1-5-21-1281035640-548247933-376692995-11258)(A;;CC;;;S-1-5-21-1281035640-548247933-376692995-5864)"/>
  </protectedRanges>
  <autoFilter ref="A8:AB1115"/>
  <sortState ref="A1438:AA1894">
    <sortCondition ref="A1438:A1894"/>
  </sortState>
  <mergeCells count="1">
    <mergeCell ref="A4:AA4"/>
  </mergeCells>
  <pageMargins left="0.31496062992125984" right="0.11811023622047245" top="0.35433070866141736" bottom="0.35433070866141736" header="0.31496062992125984" footer="0.31496062992125984"/>
  <pageSetup paperSize="8" scale="36" fitToHeight="0" orientation="landscape" horizontalDpi="300" verticalDpi="300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товары, работы и услуги</vt:lpstr>
      <vt:lpstr>'товары, работы и услуги'!Область_печати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2015-02-26T13:04:01Z</dcterms:modified>
</cp:coreProperties>
</file>